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Информация об оплате" sheetId="10" r:id="rId1"/>
    <sheet name="График готовности благоустройст" sheetId="11" r:id="rId2"/>
  </sheets>
  <calcPr calcId="125725"/>
</workbook>
</file>

<file path=xl/calcChain.xml><?xml version="1.0" encoding="utf-8"?>
<calcChain xmlns="http://schemas.openxmlformats.org/spreadsheetml/2006/main">
  <c r="F15" i="10"/>
  <c r="E15"/>
  <c r="H10"/>
  <c r="D15" i="11"/>
  <c r="D25"/>
  <c r="D23"/>
  <c r="D17"/>
  <c r="D21"/>
  <c r="D12"/>
  <c r="D32" s="1"/>
  <c r="D10"/>
  <c r="G10" i="10" l="1"/>
  <c r="H11"/>
  <c r="G11"/>
  <c r="G9" l="1"/>
  <c r="G15" s="1"/>
  <c r="H9"/>
  <c r="H15" s="1"/>
</calcChain>
</file>

<file path=xl/sharedStrings.xml><?xml version="1.0" encoding="utf-8"?>
<sst xmlns="http://schemas.openxmlformats.org/spreadsheetml/2006/main" count="121" uniqueCount="82">
  <si>
    <t>(подпись)</t>
  </si>
  <si>
    <t>(расшифровка подписи)</t>
  </si>
  <si>
    <t>х</t>
  </si>
  <si>
    <t>№ п/п</t>
  </si>
  <si>
    <t>Виды работ</t>
  </si>
  <si>
    <t xml:space="preserve"> Цена контракта (договора), рублей</t>
  </si>
  <si>
    <t>№, дата муниципального контракта (договора)</t>
  </si>
  <si>
    <t>Полное наименование организации - исполнителя работ</t>
  </si>
  <si>
    <t>Итого по объекту:</t>
  </si>
  <si>
    <t>ВСЕГО:</t>
  </si>
  <si>
    <t xml:space="preserve">                                                                 .</t>
  </si>
  <si>
    <t>Наименование мероприятия (направления)</t>
  </si>
  <si>
    <t xml:space="preserve"> м.п</t>
  </si>
  <si>
    <t>ИП Вольхин Д.А.</t>
  </si>
  <si>
    <t>ИП Злоказов А.М.</t>
  </si>
  <si>
    <t>обрезка деревьев</t>
  </si>
  <si>
    <t>монтаж огражения</t>
  </si>
  <si>
    <t>устройство огражения</t>
  </si>
  <si>
    <t>«Замена ограждения МОУ «Каслинская средняя общеобразовательная школа № 27», расположенного по адресу: Челябинская область, г.Касли, ул. Ленина, д.42»</t>
  </si>
  <si>
    <t>«Ремонт МДОУ «Детский сад «Тополек» с.Шабурово Каслинского муниципального района, расположенного по адресу: Челябинская область, Каслинский район, с.Шабурово, ул.Ленина, д.65»</t>
  </si>
  <si>
    <t xml:space="preserve">ООО "Фортис строй"  </t>
  </si>
  <si>
    <t>установка ограждения</t>
  </si>
  <si>
    <t>МК№0169300028123000248 от 18.01.2024</t>
  </si>
  <si>
    <t>«Ремонт МОУ «Булзинская основная общеобразовательная школа» Каслинского муниципального района, расположенном по адресу: Челябинская область, Каслинский муниципальный района, с.Булзи, ул.Ленина, д.56»</t>
  </si>
  <si>
    <t>«Реконструкция мемориала воинам, павшим в Великой Отечественной войне 1941-1945 гг., расположенного по адресу: Челябинская область, Каслинский район, с.Багаряк, ул. Карла Маркса»</t>
  </si>
  <si>
    <t>реконструкция мемориала</t>
  </si>
  <si>
    <t>«Устройство ограждения, благоустройство территории, оснащение мебелью и оборудованием Муниципального учреждения дополнительного образования «Детская школа искусств» г.Касли расположенного по адресу: Челябинская область, г.Касли, ул. Ленина, д.29»</t>
  </si>
  <si>
    <t>выполнение работ по устройству ограждения и благоустройству территории</t>
  </si>
  <si>
    <t>«Благоустройство сквера памяти воинов-интернационалистов, расположенного по адресу: Челябинская область, Каслинский район, пгт. Вишневогорск, ул. Советская, д.61а»</t>
  </si>
  <si>
    <t xml:space="preserve">МК№0169300028124000024 от 19.02.2024 </t>
  </si>
  <si>
    <t xml:space="preserve"> ООО "АСГАРД"</t>
  </si>
  <si>
    <t>МК№0169300028124000017 от 12.02.2024 г.</t>
  </si>
  <si>
    <t xml:space="preserve">ИП БЛЮМ В.А. </t>
  </si>
  <si>
    <t>благоустройство сквера</t>
  </si>
  <si>
    <t>ИП Шаганов А.К.</t>
  </si>
  <si>
    <t>МК№0169300028124000023 от 19.02.2024</t>
  </si>
  <si>
    <t>Ветрова Е.В.</t>
  </si>
  <si>
    <t xml:space="preserve">Заместитель главы Каслинского муниципального района              ________________           </t>
  </si>
  <si>
    <t>«Строительство многофункциональной спортивной площадки вблизи ДК с.Булзи, расположенного по адресу:с. Булзи, ул. Школьная 1»</t>
  </si>
  <si>
    <t>строительство</t>
  </si>
  <si>
    <t>ООО "Р СТРОЙ"</t>
  </si>
  <si>
    <t xml:space="preserve">благоустройство </t>
  </si>
  <si>
    <t>МК №4 от 29.03.2024</t>
  </si>
  <si>
    <t>МК№ б/н от 29.03.2024</t>
  </si>
  <si>
    <t>ООО "Ремонтно-строительная компания"</t>
  </si>
  <si>
    <t>устройство площадки, 1 этап</t>
  </si>
  <si>
    <t>устройство площадки, 2 этап</t>
  </si>
  <si>
    <t>замена ограждения</t>
  </si>
  <si>
    <t>Договор № б/н от 28.03.2024</t>
  </si>
  <si>
    <t>ремонт автоматической пожарной сигнализации и системы оповещения управления эвакуацией</t>
  </si>
  <si>
    <t>Договор № 2 от 15.01.2024 Дополнительное соглашение №б/н от 01.04.2024 г</t>
  </si>
  <si>
    <t>Договор № 1 от 15.01.2024 Дополнительное соглашение №б/н от 01.04.2024 г</t>
  </si>
  <si>
    <t>Договор № 3 от 15.01.2024 Дополнительное соглашение №б/н от 01.04.2024 г</t>
  </si>
  <si>
    <t>МК№0169300028124000041 от 27.02.2024 Дополнительное соглашение № 1 от 27.04.2024</t>
  </si>
  <si>
    <t xml:space="preserve">  «Ремонт МДОУ «Детский сад «Улыбка» с.Тимино Каслинского муниципального района, расположенного по адресу: Челябинская область, Каслинский район, с.Тимино, ул.Ленина, д.15»</t>
  </si>
  <si>
    <t xml:space="preserve"> «Ремонт автоматической пожарной сигнализации и системы оповещения управления эвакуацией МДОУ «Детский сад «Тополек» с.Шабурово Каслинского муниципального района, расположенного по адресу: Челябинская область, Каслинский район, с.Шабурово, ул.Ленина, д.65»</t>
  </si>
  <si>
    <t xml:space="preserve"> «Ремонт автоматической пожарной сигнализации и системы оповещения и управления эвакуацией МДОУ«Детский сад «Улыбка» с.Тимино Каслинского муниципального района, расположенного по адресу: Челябинская область, Каслинский район, с.Тимино, ул.Ленина, д.15»</t>
  </si>
  <si>
    <t>Местный бюджет, рублей</t>
  </si>
  <si>
    <t>«Устройство контейнерной площадки для твердых коммунальных отходов по адресу Челябинская область, Каслинский район,       с. Шаблиш, ул. Бажина, д.33А»</t>
  </si>
  <si>
    <t>«Устройство контейнерной площадки для твердых коммунальных отходов по адресу Челябинская область, Каслинский район, с.Полднево,ул.Школьная,д.20»</t>
  </si>
  <si>
    <t>«Устройство контейнерной площадки для твердых коммунальных отходов по адресу Челябинская область, Каслинский район, с. Багаряк, ул. Пионерская, д.18»</t>
  </si>
  <si>
    <t>График готовности объектов благоустройства в Каслинском муниципальном районе</t>
  </si>
  <si>
    <t>СРОК готовности</t>
  </si>
  <si>
    <t>до 01.06.2024</t>
  </si>
  <si>
    <t>до 20.06.2024</t>
  </si>
  <si>
    <t>до 01.08.2024</t>
  </si>
  <si>
    <t>до 01.07.2024</t>
  </si>
  <si>
    <t>исполнено</t>
  </si>
  <si>
    <t xml:space="preserve">Отчет об итогах реализации инициативных проектов в Каслинском муниципальном районе в 2024 году 
по состоянию на 08.07.2024 года
</t>
  </si>
  <si>
    <t>Исполненные мероприятия в рамках инициативного проекта</t>
  </si>
  <si>
    <t>Имущественное и (или) трудовое участие</t>
  </si>
  <si>
    <t xml:space="preserve">Уборка территории после установки ограждения </t>
  </si>
  <si>
    <t>Сумма проекта, рублей</t>
  </si>
  <si>
    <t xml:space="preserve"> Цена контракта (договора) по итогам аукциона, рублей</t>
  </si>
  <si>
    <t>в том числе:</t>
  </si>
  <si>
    <t>областной бюджет, рублей</t>
  </si>
  <si>
    <t>монтаж освещения, ремонт входной зоны и запасного выхода, замена окон, установка малых архитектурных форм, проведение строительного контроля</t>
  </si>
  <si>
    <t xml:space="preserve">Поставка и замена ограждения, обрезка деревьев, проведение строительного контроля </t>
  </si>
  <si>
    <t>Уборка помещений после ремонта (мытье полов, окон)</t>
  </si>
  <si>
    <t>-</t>
  </si>
  <si>
    <t>ИТОГО:</t>
  </si>
  <si>
    <t>Инициативный платеж, рублей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</si>
</sst>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b/>
      <sz val="1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0"/>
      <color theme="3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14">
    <xf numFmtId="0" fontId="0" fillId="0" borderId="0" xfId="0"/>
    <xf numFmtId="0" fontId="3" fillId="0" borderId="0" xfId="2"/>
    <xf numFmtId="0" fontId="6" fillId="0" borderId="0" xfId="2" applyFont="1"/>
    <xf numFmtId="0" fontId="2" fillId="0" borderId="0" xfId="2" applyFont="1"/>
    <xf numFmtId="0" fontId="2" fillId="0" borderId="4" xfId="2" applyFont="1" applyBorder="1" applyAlignment="1">
      <alignment horizontal="center"/>
    </xf>
    <xf numFmtId="0" fontId="8" fillId="0" borderId="0" xfId="2" applyFont="1"/>
    <xf numFmtId="0" fontId="9" fillId="0" borderId="0" xfId="2" applyFont="1"/>
    <xf numFmtId="0" fontId="10" fillId="0" borderId="0" xfId="2" applyFont="1"/>
    <xf numFmtId="0" fontId="11" fillId="0" borderId="0" xfId="2" applyFont="1"/>
    <xf numFmtId="0" fontId="15" fillId="0" borderId="4" xfId="2" applyFont="1" applyBorder="1" applyAlignment="1">
      <alignment horizontal="center" vertical="center" wrapText="1"/>
    </xf>
    <xf numFmtId="0" fontId="11" fillId="0" borderId="4" xfId="2" applyFont="1" applyBorder="1"/>
    <xf numFmtId="0" fontId="15" fillId="0" borderId="0" xfId="2" applyFont="1"/>
    <xf numFmtId="0" fontId="13" fillId="0" borderId="0" xfId="2" applyFont="1" applyAlignment="1"/>
    <xf numFmtId="0" fontId="11" fillId="0" borderId="0" xfId="2" applyFont="1" applyAlignment="1">
      <alignment horizontal="left"/>
    </xf>
    <xf numFmtId="0" fontId="16" fillId="0" borderId="0" xfId="2" applyFont="1"/>
    <xf numFmtId="4" fontId="2" fillId="0" borderId="0" xfId="2" applyNumberFormat="1" applyFont="1" applyAlignment="1">
      <alignment horizontal="center" vertical="center"/>
    </xf>
    <xf numFmtId="0" fontId="2" fillId="0" borderId="4" xfId="2" applyFont="1" applyBorder="1" applyAlignment="1">
      <alignment vertical="top" wrapText="1"/>
    </xf>
    <xf numFmtId="0" fontId="3" fillId="0" borderId="0" xfId="2" applyFont="1"/>
    <xf numFmtId="0" fontId="2" fillId="0" borderId="4" xfId="2" applyFont="1" applyBorder="1" applyAlignment="1">
      <alignment vertical="top"/>
    </xf>
    <xf numFmtId="0" fontId="2" fillId="0" borderId="4" xfId="2" applyFont="1" applyBorder="1" applyAlignment="1">
      <alignment horizontal="justify" wrapText="1"/>
    </xf>
    <xf numFmtId="0" fontId="2" fillId="0" borderId="4" xfId="0" applyFont="1" applyBorder="1" applyAlignment="1">
      <alignment horizontal="justify" vertical="top" wrapText="1"/>
    </xf>
    <xf numFmtId="4" fontId="2" fillId="0" borderId="2" xfId="0" applyNumberFormat="1" applyFont="1" applyBorder="1" applyAlignment="1">
      <alignment horizontal="center" vertical="top" wrapText="1"/>
    </xf>
    <xf numFmtId="4" fontId="5" fillId="0" borderId="4" xfId="0" applyNumberFormat="1" applyFont="1" applyFill="1" applyBorder="1" applyAlignment="1">
      <alignment horizontal="center" vertical="top" wrapText="1"/>
    </xf>
    <xf numFmtId="0" fontId="11" fillId="0" borderId="0" xfId="2" applyFont="1" applyAlignment="1">
      <alignment horizontal="center"/>
    </xf>
    <xf numFmtId="0" fontId="5" fillId="0" borderId="4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left"/>
    </xf>
    <xf numFmtId="0" fontId="2" fillId="2" borderId="4" xfId="2" applyFont="1" applyFill="1" applyBorder="1" applyAlignment="1">
      <alignment vertical="top" wrapText="1"/>
    </xf>
    <xf numFmtId="4" fontId="2" fillId="2" borderId="4" xfId="0" applyNumberFormat="1" applyFont="1" applyFill="1" applyBorder="1" applyAlignment="1">
      <alignment horizontal="center" vertical="top" wrapText="1"/>
    </xf>
    <xf numFmtId="0" fontId="2" fillId="0" borderId="4" xfId="2" applyFont="1" applyBorder="1" applyAlignment="1"/>
    <xf numFmtId="0" fontId="5" fillId="0" borderId="4" xfId="2" applyFont="1" applyBorder="1"/>
    <xf numFmtId="4" fontId="5" fillId="0" borderId="4" xfId="2" applyNumberFormat="1" applyFont="1" applyBorder="1" applyAlignment="1">
      <alignment horizontal="center"/>
    </xf>
    <xf numFmtId="0" fontId="17" fillId="2" borderId="4" xfId="0" applyFont="1" applyFill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4" xfId="2" applyFont="1" applyBorder="1" applyAlignment="1">
      <alignment horizontal="center" vertical="top"/>
    </xf>
    <xf numFmtId="0" fontId="18" fillId="0" borderId="4" xfId="2" applyFont="1" applyBorder="1" applyAlignment="1">
      <alignment horizontal="center" vertical="center" wrapText="1"/>
    </xf>
    <xf numFmtId="0" fontId="17" fillId="0" borderId="4" xfId="2" applyFont="1" applyBorder="1" applyAlignment="1">
      <alignment horizontal="center"/>
    </xf>
    <xf numFmtId="49" fontId="17" fillId="0" borderId="4" xfId="0" applyNumberFormat="1" applyFont="1" applyBorder="1" applyAlignment="1">
      <alignment horizontal="center" vertical="center" wrapText="1"/>
    </xf>
    <xf numFmtId="0" fontId="17" fillId="0" borderId="4" xfId="2" applyFont="1" applyBorder="1" applyAlignment="1">
      <alignment horizontal="center" wrapText="1"/>
    </xf>
    <xf numFmtId="0" fontId="17" fillId="2" borderId="4" xfId="2" applyFont="1" applyFill="1" applyBorder="1" applyAlignment="1">
      <alignment horizontal="center" vertical="top" wrapText="1"/>
    </xf>
    <xf numFmtId="49" fontId="17" fillId="3" borderId="4" xfId="0" applyNumberFormat="1" applyFont="1" applyFill="1" applyBorder="1" applyAlignment="1">
      <alignment horizontal="center" vertical="top" wrapText="1"/>
    </xf>
    <xf numFmtId="49" fontId="17" fillId="0" borderId="4" xfId="2" applyNumberFormat="1" applyFont="1" applyBorder="1" applyAlignment="1">
      <alignment horizontal="center" vertical="top" wrapText="1"/>
    </xf>
    <xf numFmtId="0" fontId="2" fillId="0" borderId="0" xfId="2" applyFont="1" applyAlignment="1">
      <alignment horizontal="right"/>
    </xf>
    <xf numFmtId="0" fontId="17" fillId="0" borderId="4" xfId="2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vertical="top" wrapText="1"/>
    </xf>
    <xf numFmtId="4" fontId="2" fillId="0" borderId="4" xfId="0" applyNumberFormat="1" applyFont="1" applyFill="1" applyBorder="1" applyAlignment="1">
      <alignment horizontal="center" vertical="top" wrapText="1"/>
    </xf>
    <xf numFmtId="0" fontId="3" fillId="0" borderId="4" xfId="2" applyBorder="1"/>
    <xf numFmtId="4" fontId="11" fillId="0" borderId="4" xfId="0" applyNumberFormat="1" applyFont="1" applyBorder="1" applyAlignment="1">
      <alignment horizontal="center" vertical="top" wrapText="1"/>
    </xf>
    <xf numFmtId="0" fontId="2" fillId="0" borderId="4" xfId="2" applyFont="1" applyBorder="1" applyAlignment="1">
      <alignment horizontal="justify" vertical="top" wrapText="1"/>
    </xf>
    <xf numFmtId="0" fontId="2" fillId="0" borderId="0" xfId="2" applyFont="1" applyAlignment="1">
      <alignment horizontal="right"/>
    </xf>
    <xf numFmtId="4" fontId="2" fillId="0" borderId="4" xfId="0" applyNumberFormat="1" applyFont="1" applyFill="1" applyBorder="1" applyAlignment="1">
      <alignment horizontal="center" vertical="top" wrapText="1"/>
    </xf>
    <xf numFmtId="0" fontId="19" fillId="0" borderId="0" xfId="2" applyFont="1" applyAlignment="1"/>
    <xf numFmtId="0" fontId="2" fillId="0" borderId="0" xfId="2" applyFont="1" applyAlignment="1">
      <alignment horizontal="center"/>
    </xf>
    <xf numFmtId="0" fontId="2" fillId="0" borderId="0" xfId="2" applyFont="1" applyAlignment="1">
      <alignment wrapText="1"/>
    </xf>
    <xf numFmtId="0" fontId="2" fillId="0" borderId="0" xfId="2" applyFont="1" applyAlignment="1">
      <alignment horizontal="right" wrapText="1"/>
    </xf>
    <xf numFmtId="0" fontId="11" fillId="0" borderId="0" xfId="2" applyFont="1" applyAlignment="1">
      <alignment wrapText="1"/>
    </xf>
    <xf numFmtId="4" fontId="2" fillId="0" borderId="4" xfId="2" applyNumberFormat="1" applyFont="1" applyBorder="1" applyAlignment="1">
      <alignment horizontal="center" vertical="top" wrapText="1"/>
    </xf>
    <xf numFmtId="0" fontId="11" fillId="0" borderId="3" xfId="2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2" applyFont="1" applyAlignment="1">
      <alignment horizontal="right" wrapText="1"/>
    </xf>
    <xf numFmtId="0" fontId="11" fillId="0" borderId="0" xfId="2" applyFont="1" applyAlignment="1">
      <alignment horizontal="center"/>
    </xf>
    <xf numFmtId="4" fontId="2" fillId="0" borderId="4" xfId="0" applyNumberFormat="1" applyFont="1" applyFill="1" applyBorder="1" applyAlignment="1">
      <alignment horizontal="center" vertical="top" wrapText="1"/>
    </xf>
    <xf numFmtId="0" fontId="11" fillId="0" borderId="0" xfId="2" applyFont="1" applyAlignment="1">
      <alignment horizontal="center"/>
    </xf>
    <xf numFmtId="0" fontId="11" fillId="2" borderId="1" xfId="2" applyFont="1" applyFill="1" applyBorder="1" applyAlignment="1">
      <alignment horizontal="center" vertical="center" wrapText="1"/>
    </xf>
    <xf numFmtId="0" fontId="11" fillId="2" borderId="3" xfId="2" applyFont="1" applyFill="1" applyBorder="1" applyAlignment="1">
      <alignment horizontal="center" vertical="center" wrapText="1"/>
    </xf>
    <xf numFmtId="0" fontId="2" fillId="0" borderId="1" xfId="4" applyFont="1" applyBorder="1" applyAlignment="1" applyProtection="1">
      <alignment horizontal="center" vertical="top" wrapText="1"/>
    </xf>
    <xf numFmtId="0" fontId="2" fillId="0" borderId="3" xfId="4" applyFont="1" applyBorder="1" applyAlignment="1" applyProtection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4" applyFont="1" applyBorder="1" applyAlignment="1" applyProtection="1">
      <alignment horizontal="center" vertical="top" wrapText="1"/>
    </xf>
    <xf numFmtId="0" fontId="11" fillId="0" borderId="1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0" borderId="0" xfId="2" applyFont="1" applyAlignment="1">
      <alignment horizontal="right" wrapText="1"/>
    </xf>
    <xf numFmtId="0" fontId="12" fillId="0" borderId="0" xfId="2" applyFont="1" applyAlignment="1">
      <alignment horizontal="center" wrapText="1"/>
    </xf>
    <xf numFmtId="0" fontId="2" fillId="0" borderId="1" xfId="2" applyFont="1" applyBorder="1" applyAlignment="1">
      <alignment horizontal="center" vertical="top" wrapText="1"/>
    </xf>
    <xf numFmtId="0" fontId="2" fillId="0" borderId="5" xfId="2" applyFont="1" applyBorder="1" applyAlignment="1">
      <alignment horizontal="center" vertical="top" wrapText="1"/>
    </xf>
    <xf numFmtId="0" fontId="2" fillId="0" borderId="3" xfId="2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vertical="top" wrapText="1"/>
    </xf>
    <xf numFmtId="0" fontId="17" fillId="0" borderId="4" xfId="2" applyFont="1" applyBorder="1" applyAlignment="1">
      <alignment horizontal="center" vertical="top" wrapText="1"/>
    </xf>
    <xf numFmtId="0" fontId="2" fillId="0" borderId="0" xfId="2" applyFont="1" applyAlignment="1">
      <alignment horizontal="right"/>
    </xf>
    <xf numFmtId="0" fontId="12" fillId="0" borderId="0" xfId="2" applyFont="1" applyAlignment="1">
      <alignment horizontal="center"/>
    </xf>
    <xf numFmtId="4" fontId="2" fillId="0" borderId="4" xfId="0" applyNumberFormat="1" applyFont="1" applyFill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11" fillId="2" borderId="3" xfId="2" applyFont="1" applyFill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0" fontId="11" fillId="2" borderId="5" xfId="2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0" fontId="14" fillId="0" borderId="0" xfId="2" applyFont="1" applyBorder="1" applyAlignment="1">
      <alignment horizontal="center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top" wrapText="1"/>
    </xf>
    <xf numFmtId="0" fontId="2" fillId="2" borderId="1" xfId="2" applyFont="1" applyFill="1" applyBorder="1" applyAlignment="1">
      <alignment horizontal="center" vertical="top" wrapText="1"/>
    </xf>
    <xf numFmtId="0" fontId="2" fillId="2" borderId="3" xfId="2" applyFont="1" applyFill="1" applyBorder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4" fontId="2" fillId="2" borderId="1" xfId="0" applyNumberFormat="1" applyFont="1" applyFill="1" applyBorder="1" applyAlignment="1">
      <alignment horizontal="center" vertical="top" wrapText="1"/>
    </xf>
    <xf numFmtId="4" fontId="2" fillId="2" borderId="3" xfId="0" applyNumberFormat="1" applyFont="1" applyFill="1" applyBorder="1" applyAlignment="1">
      <alignment horizontal="center" vertical="top" wrapText="1"/>
    </xf>
    <xf numFmtId="4" fontId="5" fillId="0" borderId="4" xfId="2" applyNumberFormat="1" applyFont="1" applyBorder="1"/>
    <xf numFmtId="4" fontId="2" fillId="2" borderId="1" xfId="0" applyNumberFormat="1" applyFont="1" applyFill="1" applyBorder="1" applyAlignment="1">
      <alignment horizontal="center" vertical="top" wrapText="1"/>
    </xf>
    <xf numFmtId="4" fontId="2" fillId="2" borderId="3" xfId="0" applyNumberFormat="1" applyFont="1" applyFill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top" wrapText="1"/>
    </xf>
    <xf numFmtId="0" fontId="11" fillId="0" borderId="1" xfId="2" applyFont="1" applyBorder="1" applyAlignment="1">
      <alignment horizontal="center" vertical="top" wrapText="1"/>
    </xf>
    <xf numFmtId="0" fontId="11" fillId="0" borderId="3" xfId="2" applyFont="1" applyBorder="1" applyAlignment="1">
      <alignment horizontal="center" vertical="top" wrapText="1"/>
    </xf>
  </cellXfs>
  <cellStyles count="5">
    <cellStyle name="Гиперссылка" xfId="4" builtinId="8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s-timino-kasli.educhel.ru/" TargetMode="External"/><Relationship Id="rId1" Type="http://schemas.openxmlformats.org/officeDocument/2006/relationships/hyperlink" Target="https://ds-shaburovo-kasli.educhel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I20"/>
  <sheetViews>
    <sheetView tabSelected="1" topLeftCell="A13" workbookViewId="0">
      <selection activeCell="I25" sqref="I25"/>
    </sheetView>
  </sheetViews>
  <sheetFormatPr defaultRowHeight="12.75"/>
  <cols>
    <col min="1" max="1" width="4" style="1" customWidth="1"/>
    <col min="2" max="2" width="38.85546875" style="1" customWidth="1"/>
    <col min="3" max="3" width="25.5703125" style="1" customWidth="1"/>
    <col min="4" max="4" width="20.140625" style="1" customWidth="1"/>
    <col min="5" max="5" width="15.7109375" style="1" customWidth="1"/>
    <col min="6" max="6" width="13.42578125" style="1" customWidth="1"/>
    <col min="7" max="7" width="12.42578125" style="1" customWidth="1"/>
    <col min="8" max="8" width="11.7109375" style="1" customWidth="1"/>
    <col min="9" max="9" width="13" style="1" customWidth="1"/>
    <col min="10" max="239" width="9.140625" style="1"/>
    <col min="240" max="240" width="4" style="1" customWidth="1"/>
    <col min="241" max="241" width="35.42578125" style="1" customWidth="1"/>
    <col min="242" max="242" width="22.7109375" style="1" customWidth="1"/>
    <col min="243" max="243" width="38.42578125" style="1" customWidth="1"/>
    <col min="244" max="244" width="17.85546875" style="1" customWidth="1"/>
    <col min="245" max="245" width="33.5703125" style="1" customWidth="1"/>
    <col min="246" max="495" width="9.140625" style="1"/>
    <col min="496" max="496" width="4" style="1" customWidth="1"/>
    <col min="497" max="497" width="35.42578125" style="1" customWidth="1"/>
    <col min="498" max="498" width="22.7109375" style="1" customWidth="1"/>
    <col min="499" max="499" width="38.42578125" style="1" customWidth="1"/>
    <col min="500" max="500" width="17.85546875" style="1" customWidth="1"/>
    <col min="501" max="501" width="33.5703125" style="1" customWidth="1"/>
    <col min="502" max="751" width="9.140625" style="1"/>
    <col min="752" max="752" width="4" style="1" customWidth="1"/>
    <col min="753" max="753" width="35.42578125" style="1" customWidth="1"/>
    <col min="754" max="754" width="22.7109375" style="1" customWidth="1"/>
    <col min="755" max="755" width="38.42578125" style="1" customWidth="1"/>
    <col min="756" max="756" width="17.85546875" style="1" customWidth="1"/>
    <col min="757" max="757" width="33.5703125" style="1" customWidth="1"/>
    <col min="758" max="1007" width="9.140625" style="1"/>
    <col min="1008" max="1008" width="4" style="1" customWidth="1"/>
    <col min="1009" max="1009" width="35.42578125" style="1" customWidth="1"/>
    <col min="1010" max="1010" width="22.7109375" style="1" customWidth="1"/>
    <col min="1011" max="1011" width="38.42578125" style="1" customWidth="1"/>
    <col min="1012" max="1012" width="17.85546875" style="1" customWidth="1"/>
    <col min="1013" max="1013" width="33.5703125" style="1" customWidth="1"/>
    <col min="1014" max="1263" width="9.140625" style="1"/>
    <col min="1264" max="1264" width="4" style="1" customWidth="1"/>
    <col min="1265" max="1265" width="35.42578125" style="1" customWidth="1"/>
    <col min="1266" max="1266" width="22.7109375" style="1" customWidth="1"/>
    <col min="1267" max="1267" width="38.42578125" style="1" customWidth="1"/>
    <col min="1268" max="1268" width="17.85546875" style="1" customWidth="1"/>
    <col min="1269" max="1269" width="33.5703125" style="1" customWidth="1"/>
    <col min="1270" max="1519" width="9.140625" style="1"/>
    <col min="1520" max="1520" width="4" style="1" customWidth="1"/>
    <col min="1521" max="1521" width="35.42578125" style="1" customWidth="1"/>
    <col min="1522" max="1522" width="22.7109375" style="1" customWidth="1"/>
    <col min="1523" max="1523" width="38.42578125" style="1" customWidth="1"/>
    <col min="1524" max="1524" width="17.85546875" style="1" customWidth="1"/>
    <col min="1525" max="1525" width="33.5703125" style="1" customWidth="1"/>
    <col min="1526" max="1775" width="9.140625" style="1"/>
    <col min="1776" max="1776" width="4" style="1" customWidth="1"/>
    <col min="1777" max="1777" width="35.42578125" style="1" customWidth="1"/>
    <col min="1778" max="1778" width="22.7109375" style="1" customWidth="1"/>
    <col min="1779" max="1779" width="38.42578125" style="1" customWidth="1"/>
    <col min="1780" max="1780" width="17.85546875" style="1" customWidth="1"/>
    <col min="1781" max="1781" width="33.5703125" style="1" customWidth="1"/>
    <col min="1782" max="2031" width="9.140625" style="1"/>
    <col min="2032" max="2032" width="4" style="1" customWidth="1"/>
    <col min="2033" max="2033" width="35.42578125" style="1" customWidth="1"/>
    <col min="2034" max="2034" width="22.7109375" style="1" customWidth="1"/>
    <col min="2035" max="2035" width="38.42578125" style="1" customWidth="1"/>
    <col min="2036" max="2036" width="17.85546875" style="1" customWidth="1"/>
    <col min="2037" max="2037" width="33.5703125" style="1" customWidth="1"/>
    <col min="2038" max="2287" width="9.140625" style="1"/>
    <col min="2288" max="2288" width="4" style="1" customWidth="1"/>
    <col min="2289" max="2289" width="35.42578125" style="1" customWidth="1"/>
    <col min="2290" max="2290" width="22.7109375" style="1" customWidth="1"/>
    <col min="2291" max="2291" width="38.42578125" style="1" customWidth="1"/>
    <col min="2292" max="2292" width="17.85546875" style="1" customWidth="1"/>
    <col min="2293" max="2293" width="33.5703125" style="1" customWidth="1"/>
    <col min="2294" max="2543" width="9.140625" style="1"/>
    <col min="2544" max="2544" width="4" style="1" customWidth="1"/>
    <col min="2545" max="2545" width="35.42578125" style="1" customWidth="1"/>
    <col min="2546" max="2546" width="22.7109375" style="1" customWidth="1"/>
    <col min="2547" max="2547" width="38.42578125" style="1" customWidth="1"/>
    <col min="2548" max="2548" width="17.85546875" style="1" customWidth="1"/>
    <col min="2549" max="2549" width="33.5703125" style="1" customWidth="1"/>
    <col min="2550" max="2799" width="9.140625" style="1"/>
    <col min="2800" max="2800" width="4" style="1" customWidth="1"/>
    <col min="2801" max="2801" width="35.42578125" style="1" customWidth="1"/>
    <col min="2802" max="2802" width="22.7109375" style="1" customWidth="1"/>
    <col min="2803" max="2803" width="38.42578125" style="1" customWidth="1"/>
    <col min="2804" max="2804" width="17.85546875" style="1" customWidth="1"/>
    <col min="2805" max="2805" width="33.5703125" style="1" customWidth="1"/>
    <col min="2806" max="3055" width="9.140625" style="1"/>
    <col min="3056" max="3056" width="4" style="1" customWidth="1"/>
    <col min="3057" max="3057" width="35.42578125" style="1" customWidth="1"/>
    <col min="3058" max="3058" width="22.7109375" style="1" customWidth="1"/>
    <col min="3059" max="3059" width="38.42578125" style="1" customWidth="1"/>
    <col min="3060" max="3060" width="17.85546875" style="1" customWidth="1"/>
    <col min="3061" max="3061" width="33.5703125" style="1" customWidth="1"/>
    <col min="3062" max="3311" width="9.140625" style="1"/>
    <col min="3312" max="3312" width="4" style="1" customWidth="1"/>
    <col min="3313" max="3313" width="35.42578125" style="1" customWidth="1"/>
    <col min="3314" max="3314" width="22.7109375" style="1" customWidth="1"/>
    <col min="3315" max="3315" width="38.42578125" style="1" customWidth="1"/>
    <col min="3316" max="3316" width="17.85546875" style="1" customWidth="1"/>
    <col min="3317" max="3317" width="33.5703125" style="1" customWidth="1"/>
    <col min="3318" max="3567" width="9.140625" style="1"/>
    <col min="3568" max="3568" width="4" style="1" customWidth="1"/>
    <col min="3569" max="3569" width="35.42578125" style="1" customWidth="1"/>
    <col min="3570" max="3570" width="22.7109375" style="1" customWidth="1"/>
    <col min="3571" max="3571" width="38.42578125" style="1" customWidth="1"/>
    <col min="3572" max="3572" width="17.85546875" style="1" customWidth="1"/>
    <col min="3573" max="3573" width="33.5703125" style="1" customWidth="1"/>
    <col min="3574" max="3823" width="9.140625" style="1"/>
    <col min="3824" max="3824" width="4" style="1" customWidth="1"/>
    <col min="3825" max="3825" width="35.42578125" style="1" customWidth="1"/>
    <col min="3826" max="3826" width="22.7109375" style="1" customWidth="1"/>
    <col min="3827" max="3827" width="38.42578125" style="1" customWidth="1"/>
    <col min="3828" max="3828" width="17.85546875" style="1" customWidth="1"/>
    <col min="3829" max="3829" width="33.5703125" style="1" customWidth="1"/>
    <col min="3830" max="4079" width="9.140625" style="1"/>
    <col min="4080" max="4080" width="4" style="1" customWidth="1"/>
    <col min="4081" max="4081" width="35.42578125" style="1" customWidth="1"/>
    <col min="4082" max="4082" width="22.7109375" style="1" customWidth="1"/>
    <col min="4083" max="4083" width="38.42578125" style="1" customWidth="1"/>
    <col min="4084" max="4084" width="17.85546875" style="1" customWidth="1"/>
    <col min="4085" max="4085" width="33.5703125" style="1" customWidth="1"/>
    <col min="4086" max="4335" width="9.140625" style="1"/>
    <col min="4336" max="4336" width="4" style="1" customWidth="1"/>
    <col min="4337" max="4337" width="35.42578125" style="1" customWidth="1"/>
    <col min="4338" max="4338" width="22.7109375" style="1" customWidth="1"/>
    <col min="4339" max="4339" width="38.42578125" style="1" customWidth="1"/>
    <col min="4340" max="4340" width="17.85546875" style="1" customWidth="1"/>
    <col min="4341" max="4341" width="33.5703125" style="1" customWidth="1"/>
    <col min="4342" max="4591" width="9.140625" style="1"/>
    <col min="4592" max="4592" width="4" style="1" customWidth="1"/>
    <col min="4593" max="4593" width="35.42578125" style="1" customWidth="1"/>
    <col min="4594" max="4594" width="22.7109375" style="1" customWidth="1"/>
    <col min="4595" max="4595" width="38.42578125" style="1" customWidth="1"/>
    <col min="4596" max="4596" width="17.85546875" style="1" customWidth="1"/>
    <col min="4597" max="4597" width="33.5703125" style="1" customWidth="1"/>
    <col min="4598" max="4847" width="9.140625" style="1"/>
    <col min="4848" max="4848" width="4" style="1" customWidth="1"/>
    <col min="4849" max="4849" width="35.42578125" style="1" customWidth="1"/>
    <col min="4850" max="4850" width="22.7109375" style="1" customWidth="1"/>
    <col min="4851" max="4851" width="38.42578125" style="1" customWidth="1"/>
    <col min="4852" max="4852" width="17.85546875" style="1" customWidth="1"/>
    <col min="4853" max="4853" width="33.5703125" style="1" customWidth="1"/>
    <col min="4854" max="5103" width="9.140625" style="1"/>
    <col min="5104" max="5104" width="4" style="1" customWidth="1"/>
    <col min="5105" max="5105" width="35.42578125" style="1" customWidth="1"/>
    <col min="5106" max="5106" width="22.7109375" style="1" customWidth="1"/>
    <col min="5107" max="5107" width="38.42578125" style="1" customWidth="1"/>
    <col min="5108" max="5108" width="17.85546875" style="1" customWidth="1"/>
    <col min="5109" max="5109" width="33.5703125" style="1" customWidth="1"/>
    <col min="5110" max="5359" width="9.140625" style="1"/>
    <col min="5360" max="5360" width="4" style="1" customWidth="1"/>
    <col min="5361" max="5361" width="35.42578125" style="1" customWidth="1"/>
    <col min="5362" max="5362" width="22.7109375" style="1" customWidth="1"/>
    <col min="5363" max="5363" width="38.42578125" style="1" customWidth="1"/>
    <col min="5364" max="5364" width="17.85546875" style="1" customWidth="1"/>
    <col min="5365" max="5365" width="33.5703125" style="1" customWidth="1"/>
    <col min="5366" max="5615" width="9.140625" style="1"/>
    <col min="5616" max="5616" width="4" style="1" customWidth="1"/>
    <col min="5617" max="5617" width="35.42578125" style="1" customWidth="1"/>
    <col min="5618" max="5618" width="22.7109375" style="1" customWidth="1"/>
    <col min="5619" max="5619" width="38.42578125" style="1" customWidth="1"/>
    <col min="5620" max="5620" width="17.85546875" style="1" customWidth="1"/>
    <col min="5621" max="5621" width="33.5703125" style="1" customWidth="1"/>
    <col min="5622" max="5871" width="9.140625" style="1"/>
    <col min="5872" max="5872" width="4" style="1" customWidth="1"/>
    <col min="5873" max="5873" width="35.42578125" style="1" customWidth="1"/>
    <col min="5874" max="5874" width="22.7109375" style="1" customWidth="1"/>
    <col min="5875" max="5875" width="38.42578125" style="1" customWidth="1"/>
    <col min="5876" max="5876" width="17.85546875" style="1" customWidth="1"/>
    <col min="5877" max="5877" width="33.5703125" style="1" customWidth="1"/>
    <col min="5878" max="6127" width="9.140625" style="1"/>
    <col min="6128" max="6128" width="4" style="1" customWidth="1"/>
    <col min="6129" max="6129" width="35.42578125" style="1" customWidth="1"/>
    <col min="6130" max="6130" width="22.7109375" style="1" customWidth="1"/>
    <col min="6131" max="6131" width="38.42578125" style="1" customWidth="1"/>
    <col min="6132" max="6132" width="17.85546875" style="1" customWidth="1"/>
    <col min="6133" max="6133" width="33.5703125" style="1" customWidth="1"/>
    <col min="6134" max="6383" width="9.140625" style="1"/>
    <col min="6384" max="6384" width="4" style="1" customWidth="1"/>
    <col min="6385" max="6385" width="35.42578125" style="1" customWidth="1"/>
    <col min="6386" max="6386" width="22.7109375" style="1" customWidth="1"/>
    <col min="6387" max="6387" width="38.42578125" style="1" customWidth="1"/>
    <col min="6388" max="6388" width="17.85546875" style="1" customWidth="1"/>
    <col min="6389" max="6389" width="33.5703125" style="1" customWidth="1"/>
    <col min="6390" max="6639" width="9.140625" style="1"/>
    <col min="6640" max="6640" width="4" style="1" customWidth="1"/>
    <col min="6641" max="6641" width="35.42578125" style="1" customWidth="1"/>
    <col min="6642" max="6642" width="22.7109375" style="1" customWidth="1"/>
    <col min="6643" max="6643" width="38.42578125" style="1" customWidth="1"/>
    <col min="6644" max="6644" width="17.85546875" style="1" customWidth="1"/>
    <col min="6645" max="6645" width="33.5703125" style="1" customWidth="1"/>
    <col min="6646" max="6895" width="9.140625" style="1"/>
    <col min="6896" max="6896" width="4" style="1" customWidth="1"/>
    <col min="6897" max="6897" width="35.42578125" style="1" customWidth="1"/>
    <col min="6898" max="6898" width="22.7109375" style="1" customWidth="1"/>
    <col min="6899" max="6899" width="38.42578125" style="1" customWidth="1"/>
    <col min="6900" max="6900" width="17.85546875" style="1" customWidth="1"/>
    <col min="6901" max="6901" width="33.5703125" style="1" customWidth="1"/>
    <col min="6902" max="7151" width="9.140625" style="1"/>
    <col min="7152" max="7152" width="4" style="1" customWidth="1"/>
    <col min="7153" max="7153" width="35.42578125" style="1" customWidth="1"/>
    <col min="7154" max="7154" width="22.7109375" style="1" customWidth="1"/>
    <col min="7155" max="7155" width="38.42578125" style="1" customWidth="1"/>
    <col min="7156" max="7156" width="17.85546875" style="1" customWidth="1"/>
    <col min="7157" max="7157" width="33.5703125" style="1" customWidth="1"/>
    <col min="7158" max="7407" width="9.140625" style="1"/>
    <col min="7408" max="7408" width="4" style="1" customWidth="1"/>
    <col min="7409" max="7409" width="35.42578125" style="1" customWidth="1"/>
    <col min="7410" max="7410" width="22.7109375" style="1" customWidth="1"/>
    <col min="7411" max="7411" width="38.42578125" style="1" customWidth="1"/>
    <col min="7412" max="7412" width="17.85546875" style="1" customWidth="1"/>
    <col min="7413" max="7413" width="33.5703125" style="1" customWidth="1"/>
    <col min="7414" max="7663" width="9.140625" style="1"/>
    <col min="7664" max="7664" width="4" style="1" customWidth="1"/>
    <col min="7665" max="7665" width="35.42578125" style="1" customWidth="1"/>
    <col min="7666" max="7666" width="22.7109375" style="1" customWidth="1"/>
    <col min="7667" max="7667" width="38.42578125" style="1" customWidth="1"/>
    <col min="7668" max="7668" width="17.85546875" style="1" customWidth="1"/>
    <col min="7669" max="7669" width="33.5703125" style="1" customWidth="1"/>
    <col min="7670" max="7919" width="9.140625" style="1"/>
    <col min="7920" max="7920" width="4" style="1" customWidth="1"/>
    <col min="7921" max="7921" width="35.42578125" style="1" customWidth="1"/>
    <col min="7922" max="7922" width="22.7109375" style="1" customWidth="1"/>
    <col min="7923" max="7923" width="38.42578125" style="1" customWidth="1"/>
    <col min="7924" max="7924" width="17.85546875" style="1" customWidth="1"/>
    <col min="7925" max="7925" width="33.5703125" style="1" customWidth="1"/>
    <col min="7926" max="8175" width="9.140625" style="1"/>
    <col min="8176" max="8176" width="4" style="1" customWidth="1"/>
    <col min="8177" max="8177" width="35.42578125" style="1" customWidth="1"/>
    <col min="8178" max="8178" width="22.7109375" style="1" customWidth="1"/>
    <col min="8179" max="8179" width="38.42578125" style="1" customWidth="1"/>
    <col min="8180" max="8180" width="17.85546875" style="1" customWidth="1"/>
    <col min="8181" max="8181" width="33.5703125" style="1" customWidth="1"/>
    <col min="8182" max="8431" width="9.140625" style="1"/>
    <col min="8432" max="8432" width="4" style="1" customWidth="1"/>
    <col min="8433" max="8433" width="35.42578125" style="1" customWidth="1"/>
    <col min="8434" max="8434" width="22.7109375" style="1" customWidth="1"/>
    <col min="8435" max="8435" width="38.42578125" style="1" customWidth="1"/>
    <col min="8436" max="8436" width="17.85546875" style="1" customWidth="1"/>
    <col min="8437" max="8437" width="33.5703125" style="1" customWidth="1"/>
    <col min="8438" max="8687" width="9.140625" style="1"/>
    <col min="8688" max="8688" width="4" style="1" customWidth="1"/>
    <col min="8689" max="8689" width="35.42578125" style="1" customWidth="1"/>
    <col min="8690" max="8690" width="22.7109375" style="1" customWidth="1"/>
    <col min="8691" max="8691" width="38.42578125" style="1" customWidth="1"/>
    <col min="8692" max="8692" width="17.85546875" style="1" customWidth="1"/>
    <col min="8693" max="8693" width="33.5703125" style="1" customWidth="1"/>
    <col min="8694" max="8943" width="9.140625" style="1"/>
    <col min="8944" max="8944" width="4" style="1" customWidth="1"/>
    <col min="8945" max="8945" width="35.42578125" style="1" customWidth="1"/>
    <col min="8946" max="8946" width="22.7109375" style="1" customWidth="1"/>
    <col min="8947" max="8947" width="38.42578125" style="1" customWidth="1"/>
    <col min="8948" max="8948" width="17.85546875" style="1" customWidth="1"/>
    <col min="8949" max="8949" width="33.5703125" style="1" customWidth="1"/>
    <col min="8950" max="9199" width="9.140625" style="1"/>
    <col min="9200" max="9200" width="4" style="1" customWidth="1"/>
    <col min="9201" max="9201" width="35.42578125" style="1" customWidth="1"/>
    <col min="9202" max="9202" width="22.7109375" style="1" customWidth="1"/>
    <col min="9203" max="9203" width="38.42578125" style="1" customWidth="1"/>
    <col min="9204" max="9204" width="17.85546875" style="1" customWidth="1"/>
    <col min="9205" max="9205" width="33.5703125" style="1" customWidth="1"/>
    <col min="9206" max="9455" width="9.140625" style="1"/>
    <col min="9456" max="9456" width="4" style="1" customWidth="1"/>
    <col min="9457" max="9457" width="35.42578125" style="1" customWidth="1"/>
    <col min="9458" max="9458" width="22.7109375" style="1" customWidth="1"/>
    <col min="9459" max="9459" width="38.42578125" style="1" customWidth="1"/>
    <col min="9460" max="9460" width="17.85546875" style="1" customWidth="1"/>
    <col min="9461" max="9461" width="33.5703125" style="1" customWidth="1"/>
    <col min="9462" max="9711" width="9.140625" style="1"/>
    <col min="9712" max="9712" width="4" style="1" customWidth="1"/>
    <col min="9713" max="9713" width="35.42578125" style="1" customWidth="1"/>
    <col min="9714" max="9714" width="22.7109375" style="1" customWidth="1"/>
    <col min="9715" max="9715" width="38.42578125" style="1" customWidth="1"/>
    <col min="9716" max="9716" width="17.85546875" style="1" customWidth="1"/>
    <col min="9717" max="9717" width="33.5703125" style="1" customWidth="1"/>
    <col min="9718" max="9967" width="9.140625" style="1"/>
    <col min="9968" max="9968" width="4" style="1" customWidth="1"/>
    <col min="9969" max="9969" width="35.42578125" style="1" customWidth="1"/>
    <col min="9970" max="9970" width="22.7109375" style="1" customWidth="1"/>
    <col min="9971" max="9971" width="38.42578125" style="1" customWidth="1"/>
    <col min="9972" max="9972" width="17.85546875" style="1" customWidth="1"/>
    <col min="9973" max="9973" width="33.5703125" style="1" customWidth="1"/>
    <col min="9974" max="10223" width="9.140625" style="1"/>
    <col min="10224" max="10224" width="4" style="1" customWidth="1"/>
    <col min="10225" max="10225" width="35.42578125" style="1" customWidth="1"/>
    <col min="10226" max="10226" width="22.7109375" style="1" customWidth="1"/>
    <col min="10227" max="10227" width="38.42578125" style="1" customWidth="1"/>
    <col min="10228" max="10228" width="17.85546875" style="1" customWidth="1"/>
    <col min="10229" max="10229" width="33.5703125" style="1" customWidth="1"/>
    <col min="10230" max="10479" width="9.140625" style="1"/>
    <col min="10480" max="10480" width="4" style="1" customWidth="1"/>
    <col min="10481" max="10481" width="35.42578125" style="1" customWidth="1"/>
    <col min="10482" max="10482" width="22.7109375" style="1" customWidth="1"/>
    <col min="10483" max="10483" width="38.42578125" style="1" customWidth="1"/>
    <col min="10484" max="10484" width="17.85546875" style="1" customWidth="1"/>
    <col min="10485" max="10485" width="33.5703125" style="1" customWidth="1"/>
    <col min="10486" max="10735" width="9.140625" style="1"/>
    <col min="10736" max="10736" width="4" style="1" customWidth="1"/>
    <col min="10737" max="10737" width="35.42578125" style="1" customWidth="1"/>
    <col min="10738" max="10738" width="22.7109375" style="1" customWidth="1"/>
    <col min="10739" max="10739" width="38.42578125" style="1" customWidth="1"/>
    <col min="10740" max="10740" width="17.85546875" style="1" customWidth="1"/>
    <col min="10741" max="10741" width="33.5703125" style="1" customWidth="1"/>
    <col min="10742" max="10991" width="9.140625" style="1"/>
    <col min="10992" max="10992" width="4" style="1" customWidth="1"/>
    <col min="10993" max="10993" width="35.42578125" style="1" customWidth="1"/>
    <col min="10994" max="10994" width="22.7109375" style="1" customWidth="1"/>
    <col min="10995" max="10995" width="38.42578125" style="1" customWidth="1"/>
    <col min="10996" max="10996" width="17.85546875" style="1" customWidth="1"/>
    <col min="10997" max="10997" width="33.5703125" style="1" customWidth="1"/>
    <col min="10998" max="11247" width="9.140625" style="1"/>
    <col min="11248" max="11248" width="4" style="1" customWidth="1"/>
    <col min="11249" max="11249" width="35.42578125" style="1" customWidth="1"/>
    <col min="11250" max="11250" width="22.7109375" style="1" customWidth="1"/>
    <col min="11251" max="11251" width="38.42578125" style="1" customWidth="1"/>
    <col min="11252" max="11252" width="17.85546875" style="1" customWidth="1"/>
    <col min="11253" max="11253" width="33.5703125" style="1" customWidth="1"/>
    <col min="11254" max="11503" width="9.140625" style="1"/>
    <col min="11504" max="11504" width="4" style="1" customWidth="1"/>
    <col min="11505" max="11505" width="35.42578125" style="1" customWidth="1"/>
    <col min="11506" max="11506" width="22.7109375" style="1" customWidth="1"/>
    <col min="11507" max="11507" width="38.42578125" style="1" customWidth="1"/>
    <col min="11508" max="11508" width="17.85546875" style="1" customWidth="1"/>
    <col min="11509" max="11509" width="33.5703125" style="1" customWidth="1"/>
    <col min="11510" max="11759" width="9.140625" style="1"/>
    <col min="11760" max="11760" width="4" style="1" customWidth="1"/>
    <col min="11761" max="11761" width="35.42578125" style="1" customWidth="1"/>
    <col min="11762" max="11762" width="22.7109375" style="1" customWidth="1"/>
    <col min="11763" max="11763" width="38.42578125" style="1" customWidth="1"/>
    <col min="11764" max="11764" width="17.85546875" style="1" customWidth="1"/>
    <col min="11765" max="11765" width="33.5703125" style="1" customWidth="1"/>
    <col min="11766" max="12015" width="9.140625" style="1"/>
    <col min="12016" max="12016" width="4" style="1" customWidth="1"/>
    <col min="12017" max="12017" width="35.42578125" style="1" customWidth="1"/>
    <col min="12018" max="12018" width="22.7109375" style="1" customWidth="1"/>
    <col min="12019" max="12019" width="38.42578125" style="1" customWidth="1"/>
    <col min="12020" max="12020" width="17.85546875" style="1" customWidth="1"/>
    <col min="12021" max="12021" width="33.5703125" style="1" customWidth="1"/>
    <col min="12022" max="12271" width="9.140625" style="1"/>
    <col min="12272" max="12272" width="4" style="1" customWidth="1"/>
    <col min="12273" max="12273" width="35.42578125" style="1" customWidth="1"/>
    <col min="12274" max="12274" width="22.7109375" style="1" customWidth="1"/>
    <col min="12275" max="12275" width="38.42578125" style="1" customWidth="1"/>
    <col min="12276" max="12276" width="17.85546875" style="1" customWidth="1"/>
    <col min="12277" max="12277" width="33.5703125" style="1" customWidth="1"/>
    <col min="12278" max="12527" width="9.140625" style="1"/>
    <col min="12528" max="12528" width="4" style="1" customWidth="1"/>
    <col min="12529" max="12529" width="35.42578125" style="1" customWidth="1"/>
    <col min="12530" max="12530" width="22.7109375" style="1" customWidth="1"/>
    <col min="12531" max="12531" width="38.42578125" style="1" customWidth="1"/>
    <col min="12532" max="12532" width="17.85546875" style="1" customWidth="1"/>
    <col min="12533" max="12533" width="33.5703125" style="1" customWidth="1"/>
    <col min="12534" max="12783" width="9.140625" style="1"/>
    <col min="12784" max="12784" width="4" style="1" customWidth="1"/>
    <col min="12785" max="12785" width="35.42578125" style="1" customWidth="1"/>
    <col min="12786" max="12786" width="22.7109375" style="1" customWidth="1"/>
    <col min="12787" max="12787" width="38.42578125" style="1" customWidth="1"/>
    <col min="12788" max="12788" width="17.85546875" style="1" customWidth="1"/>
    <col min="12789" max="12789" width="33.5703125" style="1" customWidth="1"/>
    <col min="12790" max="13039" width="9.140625" style="1"/>
    <col min="13040" max="13040" width="4" style="1" customWidth="1"/>
    <col min="13041" max="13041" width="35.42578125" style="1" customWidth="1"/>
    <col min="13042" max="13042" width="22.7109375" style="1" customWidth="1"/>
    <col min="13043" max="13043" width="38.42578125" style="1" customWidth="1"/>
    <col min="13044" max="13044" width="17.85546875" style="1" customWidth="1"/>
    <col min="13045" max="13045" width="33.5703125" style="1" customWidth="1"/>
    <col min="13046" max="13295" width="9.140625" style="1"/>
    <col min="13296" max="13296" width="4" style="1" customWidth="1"/>
    <col min="13297" max="13297" width="35.42578125" style="1" customWidth="1"/>
    <col min="13298" max="13298" width="22.7109375" style="1" customWidth="1"/>
    <col min="13299" max="13299" width="38.42578125" style="1" customWidth="1"/>
    <col min="13300" max="13300" width="17.85546875" style="1" customWidth="1"/>
    <col min="13301" max="13301" width="33.5703125" style="1" customWidth="1"/>
    <col min="13302" max="13551" width="9.140625" style="1"/>
    <col min="13552" max="13552" width="4" style="1" customWidth="1"/>
    <col min="13553" max="13553" width="35.42578125" style="1" customWidth="1"/>
    <col min="13554" max="13554" width="22.7109375" style="1" customWidth="1"/>
    <col min="13555" max="13555" width="38.42578125" style="1" customWidth="1"/>
    <col min="13556" max="13556" width="17.85546875" style="1" customWidth="1"/>
    <col min="13557" max="13557" width="33.5703125" style="1" customWidth="1"/>
    <col min="13558" max="13807" width="9.140625" style="1"/>
    <col min="13808" max="13808" width="4" style="1" customWidth="1"/>
    <col min="13809" max="13809" width="35.42578125" style="1" customWidth="1"/>
    <col min="13810" max="13810" width="22.7109375" style="1" customWidth="1"/>
    <col min="13811" max="13811" width="38.42578125" style="1" customWidth="1"/>
    <col min="13812" max="13812" width="17.85546875" style="1" customWidth="1"/>
    <col min="13813" max="13813" width="33.5703125" style="1" customWidth="1"/>
    <col min="13814" max="14063" width="9.140625" style="1"/>
    <col min="14064" max="14064" width="4" style="1" customWidth="1"/>
    <col min="14065" max="14065" width="35.42578125" style="1" customWidth="1"/>
    <col min="14066" max="14066" width="22.7109375" style="1" customWidth="1"/>
    <col min="14067" max="14067" width="38.42578125" style="1" customWidth="1"/>
    <col min="14068" max="14068" width="17.85546875" style="1" customWidth="1"/>
    <col min="14069" max="14069" width="33.5703125" style="1" customWidth="1"/>
    <col min="14070" max="14319" width="9.140625" style="1"/>
    <col min="14320" max="14320" width="4" style="1" customWidth="1"/>
    <col min="14321" max="14321" width="35.42578125" style="1" customWidth="1"/>
    <col min="14322" max="14322" width="22.7109375" style="1" customWidth="1"/>
    <col min="14323" max="14323" width="38.42578125" style="1" customWidth="1"/>
    <col min="14324" max="14324" width="17.85546875" style="1" customWidth="1"/>
    <col min="14325" max="14325" width="33.5703125" style="1" customWidth="1"/>
    <col min="14326" max="14575" width="9.140625" style="1"/>
    <col min="14576" max="14576" width="4" style="1" customWidth="1"/>
    <col min="14577" max="14577" width="35.42578125" style="1" customWidth="1"/>
    <col min="14578" max="14578" width="22.7109375" style="1" customWidth="1"/>
    <col min="14579" max="14579" width="38.42578125" style="1" customWidth="1"/>
    <col min="14580" max="14580" width="17.85546875" style="1" customWidth="1"/>
    <col min="14581" max="14581" width="33.5703125" style="1" customWidth="1"/>
    <col min="14582" max="14831" width="9.140625" style="1"/>
    <col min="14832" max="14832" width="4" style="1" customWidth="1"/>
    <col min="14833" max="14833" width="35.42578125" style="1" customWidth="1"/>
    <col min="14834" max="14834" width="22.7109375" style="1" customWidth="1"/>
    <col min="14835" max="14835" width="38.42578125" style="1" customWidth="1"/>
    <col min="14836" max="14836" width="17.85546875" style="1" customWidth="1"/>
    <col min="14837" max="14837" width="33.5703125" style="1" customWidth="1"/>
    <col min="14838" max="15087" width="9.140625" style="1"/>
    <col min="15088" max="15088" width="4" style="1" customWidth="1"/>
    <col min="15089" max="15089" width="35.42578125" style="1" customWidth="1"/>
    <col min="15090" max="15090" width="22.7109375" style="1" customWidth="1"/>
    <col min="15091" max="15091" width="38.42578125" style="1" customWidth="1"/>
    <col min="15092" max="15092" width="17.85546875" style="1" customWidth="1"/>
    <col min="15093" max="15093" width="33.5703125" style="1" customWidth="1"/>
    <col min="15094" max="15343" width="9.140625" style="1"/>
    <col min="15344" max="15344" width="4" style="1" customWidth="1"/>
    <col min="15345" max="15345" width="35.42578125" style="1" customWidth="1"/>
    <col min="15346" max="15346" width="22.7109375" style="1" customWidth="1"/>
    <col min="15347" max="15347" width="38.42578125" style="1" customWidth="1"/>
    <col min="15348" max="15348" width="17.85546875" style="1" customWidth="1"/>
    <col min="15349" max="15349" width="33.5703125" style="1" customWidth="1"/>
    <col min="15350" max="15599" width="9.140625" style="1"/>
    <col min="15600" max="15600" width="4" style="1" customWidth="1"/>
    <col min="15601" max="15601" width="35.42578125" style="1" customWidth="1"/>
    <col min="15602" max="15602" width="22.7109375" style="1" customWidth="1"/>
    <col min="15603" max="15603" width="38.42578125" style="1" customWidth="1"/>
    <col min="15604" max="15604" width="17.85546875" style="1" customWidth="1"/>
    <col min="15605" max="15605" width="33.5703125" style="1" customWidth="1"/>
    <col min="15606" max="15855" width="9.140625" style="1"/>
    <col min="15856" max="15856" width="4" style="1" customWidth="1"/>
    <col min="15857" max="15857" width="35.42578125" style="1" customWidth="1"/>
    <col min="15858" max="15858" width="22.7109375" style="1" customWidth="1"/>
    <col min="15859" max="15859" width="38.42578125" style="1" customWidth="1"/>
    <col min="15860" max="15860" width="17.85546875" style="1" customWidth="1"/>
    <col min="15861" max="15861" width="33.5703125" style="1" customWidth="1"/>
    <col min="15862" max="16111" width="9.140625" style="1"/>
    <col min="16112" max="16112" width="4" style="1" customWidth="1"/>
    <col min="16113" max="16113" width="35.42578125" style="1" customWidth="1"/>
    <col min="16114" max="16114" width="22.7109375" style="1" customWidth="1"/>
    <col min="16115" max="16115" width="38.42578125" style="1" customWidth="1"/>
    <col min="16116" max="16116" width="17.85546875" style="1" customWidth="1"/>
    <col min="16117" max="16117" width="33.5703125" style="1" customWidth="1"/>
    <col min="16118" max="16384" width="9.140625" style="1"/>
  </cols>
  <sheetData>
    <row r="1" spans="1:9">
      <c r="A1" s="52"/>
      <c r="B1" s="52"/>
      <c r="C1" s="52"/>
      <c r="D1" s="52"/>
      <c r="E1" s="52"/>
      <c r="F1" s="79"/>
      <c r="G1" s="79"/>
      <c r="H1" s="79"/>
      <c r="I1" s="79"/>
    </row>
    <row r="2" spans="1:9">
      <c r="A2" s="52"/>
      <c r="B2" s="52"/>
      <c r="C2" s="52"/>
      <c r="D2" s="52"/>
      <c r="E2" s="52"/>
      <c r="F2" s="53"/>
      <c r="G2" s="53"/>
      <c r="H2" s="53"/>
      <c r="I2" s="59"/>
    </row>
    <row r="3" spans="1:9" ht="15.75" customHeight="1">
      <c r="A3" s="80" t="s">
        <v>68</v>
      </c>
      <c r="B3" s="80"/>
      <c r="C3" s="80"/>
      <c r="D3" s="80"/>
      <c r="E3" s="80"/>
      <c r="F3" s="80"/>
      <c r="G3" s="80"/>
      <c r="H3" s="80"/>
      <c r="I3" s="80"/>
    </row>
    <row r="4" spans="1:9" ht="15.75" customHeight="1">
      <c r="A4" s="80"/>
      <c r="B4" s="80"/>
      <c r="C4" s="80"/>
      <c r="D4" s="80"/>
      <c r="E4" s="80"/>
      <c r="F4" s="80"/>
      <c r="G4" s="80"/>
      <c r="H4" s="80"/>
      <c r="I4" s="80"/>
    </row>
    <row r="5" spans="1:9" ht="15.75" customHeight="1">
      <c r="A5" s="80"/>
      <c r="B5" s="80"/>
      <c r="C5" s="80"/>
      <c r="D5" s="80"/>
      <c r="E5" s="80"/>
      <c r="F5" s="80"/>
      <c r="G5" s="80"/>
      <c r="H5" s="80"/>
      <c r="I5" s="80"/>
    </row>
    <row r="6" spans="1:9">
      <c r="A6" s="54"/>
      <c r="B6" s="54"/>
      <c r="C6" s="54"/>
      <c r="D6" s="54"/>
      <c r="E6" s="54"/>
      <c r="F6" s="54"/>
      <c r="G6" s="54"/>
      <c r="H6" s="54"/>
      <c r="I6" s="54"/>
    </row>
    <row r="7" spans="1:9" ht="15" customHeight="1">
      <c r="A7" s="112" t="s">
        <v>3</v>
      </c>
      <c r="B7" s="81" t="s">
        <v>11</v>
      </c>
      <c r="C7" s="81" t="s">
        <v>69</v>
      </c>
      <c r="D7" s="81" t="s">
        <v>70</v>
      </c>
      <c r="E7" s="81" t="s">
        <v>72</v>
      </c>
      <c r="F7" s="81" t="s">
        <v>73</v>
      </c>
      <c r="G7" s="110" t="s">
        <v>74</v>
      </c>
      <c r="H7" s="111"/>
      <c r="I7" s="112" t="s">
        <v>81</v>
      </c>
    </row>
    <row r="8" spans="1:9" s="2" customFormat="1" ht="83.25" customHeight="1">
      <c r="A8" s="113"/>
      <c r="B8" s="83"/>
      <c r="C8" s="83"/>
      <c r="D8" s="83"/>
      <c r="E8" s="83"/>
      <c r="F8" s="83"/>
      <c r="G8" s="101" t="s">
        <v>75</v>
      </c>
      <c r="H8" s="101" t="s">
        <v>57</v>
      </c>
      <c r="I8" s="113"/>
    </row>
    <row r="9" spans="1:9" s="7" customFormat="1" ht="54.75" customHeight="1">
      <c r="A9" s="56">
        <v>1</v>
      </c>
      <c r="B9" s="58" t="s">
        <v>18</v>
      </c>
      <c r="C9" s="58" t="s">
        <v>77</v>
      </c>
      <c r="D9" s="104" t="s">
        <v>71</v>
      </c>
      <c r="E9" s="61">
        <v>2598058.66</v>
      </c>
      <c r="F9" s="61">
        <v>2598058.66</v>
      </c>
      <c r="G9" s="61">
        <f t="shared" ref="G9:G11" si="0">SUM(F9*99.9)/100</f>
        <v>2595460.6013400005</v>
      </c>
      <c r="H9" s="61">
        <f t="shared" ref="H9" si="1">SUM(F9*0.1)/100</f>
        <v>2598.0586600000006</v>
      </c>
      <c r="I9" s="61">
        <v>0</v>
      </c>
    </row>
    <row r="10" spans="1:9" s="7" customFormat="1" ht="89.25" customHeight="1">
      <c r="A10" s="56">
        <v>2</v>
      </c>
      <c r="B10" s="58" t="s">
        <v>23</v>
      </c>
      <c r="C10" s="101" t="s">
        <v>76</v>
      </c>
      <c r="D10" s="57" t="s">
        <v>78</v>
      </c>
      <c r="E10" s="55">
        <v>1841024.4</v>
      </c>
      <c r="F10" s="61">
        <v>1296956.31</v>
      </c>
      <c r="G10" s="61">
        <f t="shared" si="0"/>
        <v>1295659.3536900003</v>
      </c>
      <c r="H10" s="61">
        <f t="shared" ref="H10" si="2">SUM(F10*0.1)/100</f>
        <v>1296.95631</v>
      </c>
      <c r="I10" s="61">
        <v>0</v>
      </c>
    </row>
    <row r="11" spans="1:9" ht="57.75" customHeight="1">
      <c r="A11" s="63">
        <v>3</v>
      </c>
      <c r="B11" s="65" t="s">
        <v>55</v>
      </c>
      <c r="C11" s="81" t="s">
        <v>49</v>
      </c>
      <c r="D11" s="65" t="s">
        <v>79</v>
      </c>
      <c r="E11" s="105">
        <v>377175.22</v>
      </c>
      <c r="F11" s="105">
        <v>377175.22</v>
      </c>
      <c r="G11" s="105">
        <f t="shared" si="0"/>
        <v>376798.04478</v>
      </c>
      <c r="H11" s="105">
        <f>SUM(F11*0.1)/100</f>
        <v>377.17521999999997</v>
      </c>
      <c r="I11" s="108">
        <v>0</v>
      </c>
    </row>
    <row r="12" spans="1:9" ht="33" customHeight="1">
      <c r="A12" s="64"/>
      <c r="B12" s="66"/>
      <c r="C12" s="83"/>
      <c r="D12" s="66"/>
      <c r="E12" s="106"/>
      <c r="F12" s="106"/>
      <c r="G12" s="106"/>
      <c r="H12" s="106"/>
      <c r="I12" s="109"/>
    </row>
    <row r="13" spans="1:9" ht="40.5" customHeight="1">
      <c r="A13" s="63">
        <v>4</v>
      </c>
      <c r="B13" s="65" t="s">
        <v>56</v>
      </c>
      <c r="C13" s="102" t="s">
        <v>49</v>
      </c>
      <c r="D13" s="65" t="s">
        <v>79</v>
      </c>
      <c r="E13" s="105">
        <v>325924.92</v>
      </c>
      <c r="F13" s="105">
        <v>325924.92</v>
      </c>
      <c r="G13" s="105">
        <v>325599</v>
      </c>
      <c r="H13" s="108">
        <v>325.92</v>
      </c>
      <c r="I13" s="108">
        <v>0</v>
      </c>
    </row>
    <row r="14" spans="1:9" ht="51.75" customHeight="1">
      <c r="A14" s="64"/>
      <c r="B14" s="66"/>
      <c r="C14" s="103"/>
      <c r="D14" s="66"/>
      <c r="E14" s="106"/>
      <c r="F14" s="106"/>
      <c r="G14" s="106"/>
      <c r="H14" s="109"/>
      <c r="I14" s="109"/>
    </row>
    <row r="15" spans="1:9" ht="12" customHeight="1">
      <c r="A15" s="10"/>
      <c r="B15" s="28" t="s">
        <v>80</v>
      </c>
      <c r="C15" s="28"/>
      <c r="D15" s="28"/>
      <c r="E15" s="107">
        <f>SUM(E9:E14)</f>
        <v>5142183.2</v>
      </c>
      <c r="F15" s="30">
        <f>SUM(F9++F10+F11+F13)</f>
        <v>4598115.1100000003</v>
      </c>
      <c r="G15" s="30">
        <f t="shared" ref="G15:H15" si="3">SUM(G9++G10+G11+G13)</f>
        <v>4593516.9998100009</v>
      </c>
      <c r="H15" s="30">
        <f t="shared" si="3"/>
        <v>4598.1101900000003</v>
      </c>
      <c r="I15" s="30">
        <v>0</v>
      </c>
    </row>
    <row r="16" spans="1:9" ht="18" customHeight="1">
      <c r="A16" s="8"/>
      <c r="B16" s="8"/>
      <c r="C16" s="8"/>
      <c r="D16" s="8"/>
      <c r="E16" s="8"/>
      <c r="F16" s="8"/>
      <c r="G16" s="8"/>
      <c r="H16" s="8"/>
      <c r="I16" s="8"/>
    </row>
    <row r="17" spans="1:9" s="2" customFormat="1" ht="15.75">
      <c r="A17" s="11"/>
      <c r="B17" s="12" t="s">
        <v>37</v>
      </c>
      <c r="C17" s="12"/>
      <c r="D17" s="12"/>
      <c r="E17" s="12"/>
      <c r="F17" s="12" t="s">
        <v>36</v>
      </c>
      <c r="G17" s="12"/>
      <c r="H17" s="12"/>
      <c r="I17" s="12"/>
    </row>
    <row r="18" spans="1:9" ht="15" customHeight="1">
      <c r="A18" s="8"/>
      <c r="B18" s="8" t="s">
        <v>10</v>
      </c>
      <c r="C18" s="8"/>
      <c r="D18" s="8"/>
      <c r="E18" s="62"/>
      <c r="F18" s="62"/>
      <c r="G18" s="23"/>
      <c r="H18" s="23"/>
      <c r="I18" s="60"/>
    </row>
    <row r="19" spans="1:9">
      <c r="A19" s="8"/>
      <c r="B19" s="13"/>
      <c r="C19" s="13"/>
      <c r="D19" s="13"/>
      <c r="E19" s="8"/>
      <c r="F19" s="14"/>
      <c r="G19" s="14"/>
      <c r="H19" s="14"/>
      <c r="I19" s="14"/>
    </row>
    <row r="20" spans="1:9">
      <c r="A20" s="8"/>
      <c r="B20" s="8"/>
      <c r="C20" s="8"/>
      <c r="D20" s="8"/>
      <c r="E20" s="8"/>
      <c r="F20" s="8"/>
      <c r="G20" s="8"/>
      <c r="H20" s="8"/>
      <c r="I20" s="8"/>
    </row>
  </sheetData>
  <mergeCells count="26">
    <mergeCell ref="I7:I8"/>
    <mergeCell ref="B7:B8"/>
    <mergeCell ref="A7:A8"/>
    <mergeCell ref="C13:C14"/>
    <mergeCell ref="C11:C12"/>
    <mergeCell ref="D11:D12"/>
    <mergeCell ref="D13:D14"/>
    <mergeCell ref="E11:E12"/>
    <mergeCell ref="E13:E14"/>
    <mergeCell ref="F11:F12"/>
    <mergeCell ref="G11:G12"/>
    <mergeCell ref="H11:H12"/>
    <mergeCell ref="G13:G14"/>
    <mergeCell ref="G7:H7"/>
    <mergeCell ref="F7:F8"/>
    <mergeCell ref="E7:E8"/>
    <mergeCell ref="D7:D8"/>
    <mergeCell ref="C7:C8"/>
    <mergeCell ref="F13:F14"/>
    <mergeCell ref="A11:A12"/>
    <mergeCell ref="B11:B12"/>
    <mergeCell ref="F1:I1"/>
    <mergeCell ref="A3:I5"/>
    <mergeCell ref="E18:F18"/>
    <mergeCell ref="A13:A14"/>
    <mergeCell ref="B13:B14"/>
  </mergeCells>
  <hyperlinks>
    <hyperlink ref="B11" r:id="rId1" display="https://ds-shaburovo-kasli.educhel.ru/"/>
    <hyperlink ref="B13" r:id="rId2" display="https://ds-timino-kasli.educhel.ru/"/>
  </hyperlinks>
  <pageMargins left="7.874015748031496E-2" right="0" top="0" bottom="0" header="0.11811023622047245" footer="0.11811023622047245"/>
  <pageSetup paperSize="9" scale="85" orientation="landscape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G37"/>
  <sheetViews>
    <sheetView workbookViewId="0">
      <selection activeCell="N10" sqref="N10"/>
    </sheetView>
  </sheetViews>
  <sheetFormatPr defaultRowHeight="12.75"/>
  <cols>
    <col min="1" max="1" width="4" style="1" customWidth="1"/>
    <col min="2" max="2" width="36.42578125" style="1" customWidth="1"/>
    <col min="3" max="3" width="25.85546875" style="1" customWidth="1"/>
    <col min="4" max="4" width="13.42578125" style="1" customWidth="1"/>
    <col min="5" max="5" width="12.42578125" style="17" customWidth="1"/>
    <col min="6" max="6" width="36.85546875" style="1" customWidth="1"/>
    <col min="7" max="7" width="22.85546875" style="1" customWidth="1"/>
    <col min="8" max="246" width="9.140625" style="1"/>
    <col min="247" max="247" width="4" style="1" customWidth="1"/>
    <col min="248" max="248" width="35.42578125" style="1" customWidth="1"/>
    <col min="249" max="249" width="22.7109375" style="1" customWidth="1"/>
    <col min="250" max="250" width="38.42578125" style="1" customWidth="1"/>
    <col min="251" max="251" width="17.85546875" style="1" customWidth="1"/>
    <col min="252" max="252" width="33.5703125" style="1" customWidth="1"/>
    <col min="253" max="502" width="9.140625" style="1"/>
    <col min="503" max="503" width="4" style="1" customWidth="1"/>
    <col min="504" max="504" width="35.42578125" style="1" customWidth="1"/>
    <col min="505" max="505" width="22.7109375" style="1" customWidth="1"/>
    <col min="506" max="506" width="38.42578125" style="1" customWidth="1"/>
    <col min="507" max="507" width="17.85546875" style="1" customWidth="1"/>
    <col min="508" max="508" width="33.5703125" style="1" customWidth="1"/>
    <col min="509" max="758" width="9.140625" style="1"/>
    <col min="759" max="759" width="4" style="1" customWidth="1"/>
    <col min="760" max="760" width="35.42578125" style="1" customWidth="1"/>
    <col min="761" max="761" width="22.7109375" style="1" customWidth="1"/>
    <col min="762" max="762" width="38.42578125" style="1" customWidth="1"/>
    <col min="763" max="763" width="17.85546875" style="1" customWidth="1"/>
    <col min="764" max="764" width="33.5703125" style="1" customWidth="1"/>
    <col min="765" max="1014" width="9.140625" style="1"/>
    <col min="1015" max="1015" width="4" style="1" customWidth="1"/>
    <col min="1016" max="1016" width="35.42578125" style="1" customWidth="1"/>
    <col min="1017" max="1017" width="22.7109375" style="1" customWidth="1"/>
    <col min="1018" max="1018" width="38.42578125" style="1" customWidth="1"/>
    <col min="1019" max="1019" width="17.85546875" style="1" customWidth="1"/>
    <col min="1020" max="1020" width="33.5703125" style="1" customWidth="1"/>
    <col min="1021" max="1270" width="9.140625" style="1"/>
    <col min="1271" max="1271" width="4" style="1" customWidth="1"/>
    <col min="1272" max="1272" width="35.42578125" style="1" customWidth="1"/>
    <col min="1273" max="1273" width="22.7109375" style="1" customWidth="1"/>
    <col min="1274" max="1274" width="38.42578125" style="1" customWidth="1"/>
    <col min="1275" max="1275" width="17.85546875" style="1" customWidth="1"/>
    <col min="1276" max="1276" width="33.5703125" style="1" customWidth="1"/>
    <col min="1277" max="1526" width="9.140625" style="1"/>
    <col min="1527" max="1527" width="4" style="1" customWidth="1"/>
    <col min="1528" max="1528" width="35.42578125" style="1" customWidth="1"/>
    <col min="1529" max="1529" width="22.7109375" style="1" customWidth="1"/>
    <col min="1530" max="1530" width="38.42578125" style="1" customWidth="1"/>
    <col min="1531" max="1531" width="17.85546875" style="1" customWidth="1"/>
    <col min="1532" max="1532" width="33.5703125" style="1" customWidth="1"/>
    <col min="1533" max="1782" width="9.140625" style="1"/>
    <col min="1783" max="1783" width="4" style="1" customWidth="1"/>
    <col min="1784" max="1784" width="35.42578125" style="1" customWidth="1"/>
    <col min="1785" max="1785" width="22.7109375" style="1" customWidth="1"/>
    <col min="1786" max="1786" width="38.42578125" style="1" customWidth="1"/>
    <col min="1787" max="1787" width="17.85546875" style="1" customWidth="1"/>
    <col min="1788" max="1788" width="33.5703125" style="1" customWidth="1"/>
    <col min="1789" max="2038" width="9.140625" style="1"/>
    <col min="2039" max="2039" width="4" style="1" customWidth="1"/>
    <col min="2040" max="2040" width="35.42578125" style="1" customWidth="1"/>
    <col min="2041" max="2041" width="22.7109375" style="1" customWidth="1"/>
    <col min="2042" max="2042" width="38.42578125" style="1" customWidth="1"/>
    <col min="2043" max="2043" width="17.85546875" style="1" customWidth="1"/>
    <col min="2044" max="2044" width="33.5703125" style="1" customWidth="1"/>
    <col min="2045" max="2294" width="9.140625" style="1"/>
    <col min="2295" max="2295" width="4" style="1" customWidth="1"/>
    <col min="2296" max="2296" width="35.42578125" style="1" customWidth="1"/>
    <col min="2297" max="2297" width="22.7109375" style="1" customWidth="1"/>
    <col min="2298" max="2298" width="38.42578125" style="1" customWidth="1"/>
    <col min="2299" max="2299" width="17.85546875" style="1" customWidth="1"/>
    <col min="2300" max="2300" width="33.5703125" style="1" customWidth="1"/>
    <col min="2301" max="2550" width="9.140625" style="1"/>
    <col min="2551" max="2551" width="4" style="1" customWidth="1"/>
    <col min="2552" max="2552" width="35.42578125" style="1" customWidth="1"/>
    <col min="2553" max="2553" width="22.7109375" style="1" customWidth="1"/>
    <col min="2554" max="2554" width="38.42578125" style="1" customWidth="1"/>
    <col min="2555" max="2555" width="17.85546875" style="1" customWidth="1"/>
    <col min="2556" max="2556" width="33.5703125" style="1" customWidth="1"/>
    <col min="2557" max="2806" width="9.140625" style="1"/>
    <col min="2807" max="2807" width="4" style="1" customWidth="1"/>
    <col min="2808" max="2808" width="35.42578125" style="1" customWidth="1"/>
    <col min="2809" max="2809" width="22.7109375" style="1" customWidth="1"/>
    <col min="2810" max="2810" width="38.42578125" style="1" customWidth="1"/>
    <col min="2811" max="2811" width="17.85546875" style="1" customWidth="1"/>
    <col min="2812" max="2812" width="33.5703125" style="1" customWidth="1"/>
    <col min="2813" max="3062" width="9.140625" style="1"/>
    <col min="3063" max="3063" width="4" style="1" customWidth="1"/>
    <col min="3064" max="3064" width="35.42578125" style="1" customWidth="1"/>
    <col min="3065" max="3065" width="22.7109375" style="1" customWidth="1"/>
    <col min="3066" max="3066" width="38.42578125" style="1" customWidth="1"/>
    <col min="3067" max="3067" width="17.85546875" style="1" customWidth="1"/>
    <col min="3068" max="3068" width="33.5703125" style="1" customWidth="1"/>
    <col min="3069" max="3318" width="9.140625" style="1"/>
    <col min="3319" max="3319" width="4" style="1" customWidth="1"/>
    <col min="3320" max="3320" width="35.42578125" style="1" customWidth="1"/>
    <col min="3321" max="3321" width="22.7109375" style="1" customWidth="1"/>
    <col min="3322" max="3322" width="38.42578125" style="1" customWidth="1"/>
    <col min="3323" max="3323" width="17.85546875" style="1" customWidth="1"/>
    <col min="3324" max="3324" width="33.5703125" style="1" customWidth="1"/>
    <col min="3325" max="3574" width="9.140625" style="1"/>
    <col min="3575" max="3575" width="4" style="1" customWidth="1"/>
    <col min="3576" max="3576" width="35.42578125" style="1" customWidth="1"/>
    <col min="3577" max="3577" width="22.7109375" style="1" customWidth="1"/>
    <col min="3578" max="3578" width="38.42578125" style="1" customWidth="1"/>
    <col min="3579" max="3579" width="17.85546875" style="1" customWidth="1"/>
    <col min="3580" max="3580" width="33.5703125" style="1" customWidth="1"/>
    <col min="3581" max="3830" width="9.140625" style="1"/>
    <col min="3831" max="3831" width="4" style="1" customWidth="1"/>
    <col min="3832" max="3832" width="35.42578125" style="1" customWidth="1"/>
    <col min="3833" max="3833" width="22.7109375" style="1" customWidth="1"/>
    <col min="3834" max="3834" width="38.42578125" style="1" customWidth="1"/>
    <col min="3835" max="3835" width="17.85546875" style="1" customWidth="1"/>
    <col min="3836" max="3836" width="33.5703125" style="1" customWidth="1"/>
    <col min="3837" max="4086" width="9.140625" style="1"/>
    <col min="4087" max="4087" width="4" style="1" customWidth="1"/>
    <col min="4088" max="4088" width="35.42578125" style="1" customWidth="1"/>
    <col min="4089" max="4089" width="22.7109375" style="1" customWidth="1"/>
    <col min="4090" max="4090" width="38.42578125" style="1" customWidth="1"/>
    <col min="4091" max="4091" width="17.85546875" style="1" customWidth="1"/>
    <col min="4092" max="4092" width="33.5703125" style="1" customWidth="1"/>
    <col min="4093" max="4342" width="9.140625" style="1"/>
    <col min="4343" max="4343" width="4" style="1" customWidth="1"/>
    <col min="4344" max="4344" width="35.42578125" style="1" customWidth="1"/>
    <col min="4345" max="4345" width="22.7109375" style="1" customWidth="1"/>
    <col min="4346" max="4346" width="38.42578125" style="1" customWidth="1"/>
    <col min="4347" max="4347" width="17.85546875" style="1" customWidth="1"/>
    <col min="4348" max="4348" width="33.5703125" style="1" customWidth="1"/>
    <col min="4349" max="4598" width="9.140625" style="1"/>
    <col min="4599" max="4599" width="4" style="1" customWidth="1"/>
    <col min="4600" max="4600" width="35.42578125" style="1" customWidth="1"/>
    <col min="4601" max="4601" width="22.7109375" style="1" customWidth="1"/>
    <col min="4602" max="4602" width="38.42578125" style="1" customWidth="1"/>
    <col min="4603" max="4603" width="17.85546875" style="1" customWidth="1"/>
    <col min="4604" max="4604" width="33.5703125" style="1" customWidth="1"/>
    <col min="4605" max="4854" width="9.140625" style="1"/>
    <col min="4855" max="4855" width="4" style="1" customWidth="1"/>
    <col min="4856" max="4856" width="35.42578125" style="1" customWidth="1"/>
    <col min="4857" max="4857" width="22.7109375" style="1" customWidth="1"/>
    <col min="4858" max="4858" width="38.42578125" style="1" customWidth="1"/>
    <col min="4859" max="4859" width="17.85546875" style="1" customWidth="1"/>
    <col min="4860" max="4860" width="33.5703125" style="1" customWidth="1"/>
    <col min="4861" max="5110" width="9.140625" style="1"/>
    <col min="5111" max="5111" width="4" style="1" customWidth="1"/>
    <col min="5112" max="5112" width="35.42578125" style="1" customWidth="1"/>
    <col min="5113" max="5113" width="22.7109375" style="1" customWidth="1"/>
    <col min="5114" max="5114" width="38.42578125" style="1" customWidth="1"/>
    <col min="5115" max="5115" width="17.85546875" style="1" customWidth="1"/>
    <col min="5116" max="5116" width="33.5703125" style="1" customWidth="1"/>
    <col min="5117" max="5366" width="9.140625" style="1"/>
    <col min="5367" max="5367" width="4" style="1" customWidth="1"/>
    <col min="5368" max="5368" width="35.42578125" style="1" customWidth="1"/>
    <col min="5369" max="5369" width="22.7109375" style="1" customWidth="1"/>
    <col min="5370" max="5370" width="38.42578125" style="1" customWidth="1"/>
    <col min="5371" max="5371" width="17.85546875" style="1" customWidth="1"/>
    <col min="5372" max="5372" width="33.5703125" style="1" customWidth="1"/>
    <col min="5373" max="5622" width="9.140625" style="1"/>
    <col min="5623" max="5623" width="4" style="1" customWidth="1"/>
    <col min="5624" max="5624" width="35.42578125" style="1" customWidth="1"/>
    <col min="5625" max="5625" width="22.7109375" style="1" customWidth="1"/>
    <col min="5626" max="5626" width="38.42578125" style="1" customWidth="1"/>
    <col min="5627" max="5627" width="17.85546875" style="1" customWidth="1"/>
    <col min="5628" max="5628" width="33.5703125" style="1" customWidth="1"/>
    <col min="5629" max="5878" width="9.140625" style="1"/>
    <col min="5879" max="5879" width="4" style="1" customWidth="1"/>
    <col min="5880" max="5880" width="35.42578125" style="1" customWidth="1"/>
    <col min="5881" max="5881" width="22.7109375" style="1" customWidth="1"/>
    <col min="5882" max="5882" width="38.42578125" style="1" customWidth="1"/>
    <col min="5883" max="5883" width="17.85546875" style="1" customWidth="1"/>
    <col min="5884" max="5884" width="33.5703125" style="1" customWidth="1"/>
    <col min="5885" max="6134" width="9.140625" style="1"/>
    <col min="6135" max="6135" width="4" style="1" customWidth="1"/>
    <col min="6136" max="6136" width="35.42578125" style="1" customWidth="1"/>
    <col min="6137" max="6137" width="22.7109375" style="1" customWidth="1"/>
    <col min="6138" max="6138" width="38.42578125" style="1" customWidth="1"/>
    <col min="6139" max="6139" width="17.85546875" style="1" customWidth="1"/>
    <col min="6140" max="6140" width="33.5703125" style="1" customWidth="1"/>
    <col min="6141" max="6390" width="9.140625" style="1"/>
    <col min="6391" max="6391" width="4" style="1" customWidth="1"/>
    <col min="6392" max="6392" width="35.42578125" style="1" customWidth="1"/>
    <col min="6393" max="6393" width="22.7109375" style="1" customWidth="1"/>
    <col min="6394" max="6394" width="38.42578125" style="1" customWidth="1"/>
    <col min="6395" max="6395" width="17.85546875" style="1" customWidth="1"/>
    <col min="6396" max="6396" width="33.5703125" style="1" customWidth="1"/>
    <col min="6397" max="6646" width="9.140625" style="1"/>
    <col min="6647" max="6647" width="4" style="1" customWidth="1"/>
    <col min="6648" max="6648" width="35.42578125" style="1" customWidth="1"/>
    <col min="6649" max="6649" width="22.7109375" style="1" customWidth="1"/>
    <col min="6650" max="6650" width="38.42578125" style="1" customWidth="1"/>
    <col min="6651" max="6651" width="17.85546875" style="1" customWidth="1"/>
    <col min="6652" max="6652" width="33.5703125" style="1" customWidth="1"/>
    <col min="6653" max="6902" width="9.140625" style="1"/>
    <col min="6903" max="6903" width="4" style="1" customWidth="1"/>
    <col min="6904" max="6904" width="35.42578125" style="1" customWidth="1"/>
    <col min="6905" max="6905" width="22.7109375" style="1" customWidth="1"/>
    <col min="6906" max="6906" width="38.42578125" style="1" customWidth="1"/>
    <col min="6907" max="6907" width="17.85546875" style="1" customWidth="1"/>
    <col min="6908" max="6908" width="33.5703125" style="1" customWidth="1"/>
    <col min="6909" max="7158" width="9.140625" style="1"/>
    <col min="7159" max="7159" width="4" style="1" customWidth="1"/>
    <col min="7160" max="7160" width="35.42578125" style="1" customWidth="1"/>
    <col min="7161" max="7161" width="22.7109375" style="1" customWidth="1"/>
    <col min="7162" max="7162" width="38.42578125" style="1" customWidth="1"/>
    <col min="7163" max="7163" width="17.85546875" style="1" customWidth="1"/>
    <col min="7164" max="7164" width="33.5703125" style="1" customWidth="1"/>
    <col min="7165" max="7414" width="9.140625" style="1"/>
    <col min="7415" max="7415" width="4" style="1" customWidth="1"/>
    <col min="7416" max="7416" width="35.42578125" style="1" customWidth="1"/>
    <col min="7417" max="7417" width="22.7109375" style="1" customWidth="1"/>
    <col min="7418" max="7418" width="38.42578125" style="1" customWidth="1"/>
    <col min="7419" max="7419" width="17.85546875" style="1" customWidth="1"/>
    <col min="7420" max="7420" width="33.5703125" style="1" customWidth="1"/>
    <col min="7421" max="7670" width="9.140625" style="1"/>
    <col min="7671" max="7671" width="4" style="1" customWidth="1"/>
    <col min="7672" max="7672" width="35.42578125" style="1" customWidth="1"/>
    <col min="7673" max="7673" width="22.7109375" style="1" customWidth="1"/>
    <col min="7674" max="7674" width="38.42578125" style="1" customWidth="1"/>
    <col min="7675" max="7675" width="17.85546875" style="1" customWidth="1"/>
    <col min="7676" max="7676" width="33.5703125" style="1" customWidth="1"/>
    <col min="7677" max="7926" width="9.140625" style="1"/>
    <col min="7927" max="7927" width="4" style="1" customWidth="1"/>
    <col min="7928" max="7928" width="35.42578125" style="1" customWidth="1"/>
    <col min="7929" max="7929" width="22.7109375" style="1" customWidth="1"/>
    <col min="7930" max="7930" width="38.42578125" style="1" customWidth="1"/>
    <col min="7931" max="7931" width="17.85546875" style="1" customWidth="1"/>
    <col min="7932" max="7932" width="33.5703125" style="1" customWidth="1"/>
    <col min="7933" max="8182" width="9.140625" style="1"/>
    <col min="8183" max="8183" width="4" style="1" customWidth="1"/>
    <col min="8184" max="8184" width="35.42578125" style="1" customWidth="1"/>
    <col min="8185" max="8185" width="22.7109375" style="1" customWidth="1"/>
    <col min="8186" max="8186" width="38.42578125" style="1" customWidth="1"/>
    <col min="8187" max="8187" width="17.85546875" style="1" customWidth="1"/>
    <col min="8188" max="8188" width="33.5703125" style="1" customWidth="1"/>
    <col min="8189" max="8438" width="9.140625" style="1"/>
    <col min="8439" max="8439" width="4" style="1" customWidth="1"/>
    <col min="8440" max="8440" width="35.42578125" style="1" customWidth="1"/>
    <col min="8441" max="8441" width="22.7109375" style="1" customWidth="1"/>
    <col min="8442" max="8442" width="38.42578125" style="1" customWidth="1"/>
    <col min="8443" max="8443" width="17.85546875" style="1" customWidth="1"/>
    <col min="8444" max="8444" width="33.5703125" style="1" customWidth="1"/>
    <col min="8445" max="8694" width="9.140625" style="1"/>
    <col min="8695" max="8695" width="4" style="1" customWidth="1"/>
    <col min="8696" max="8696" width="35.42578125" style="1" customWidth="1"/>
    <col min="8697" max="8697" width="22.7109375" style="1" customWidth="1"/>
    <col min="8698" max="8698" width="38.42578125" style="1" customWidth="1"/>
    <col min="8699" max="8699" width="17.85546875" style="1" customWidth="1"/>
    <col min="8700" max="8700" width="33.5703125" style="1" customWidth="1"/>
    <col min="8701" max="8950" width="9.140625" style="1"/>
    <col min="8951" max="8951" width="4" style="1" customWidth="1"/>
    <col min="8952" max="8952" width="35.42578125" style="1" customWidth="1"/>
    <col min="8953" max="8953" width="22.7109375" style="1" customWidth="1"/>
    <col min="8954" max="8954" width="38.42578125" style="1" customWidth="1"/>
    <col min="8955" max="8955" width="17.85546875" style="1" customWidth="1"/>
    <col min="8956" max="8956" width="33.5703125" style="1" customWidth="1"/>
    <col min="8957" max="9206" width="9.140625" style="1"/>
    <col min="9207" max="9207" width="4" style="1" customWidth="1"/>
    <col min="9208" max="9208" width="35.42578125" style="1" customWidth="1"/>
    <col min="9209" max="9209" width="22.7109375" style="1" customWidth="1"/>
    <col min="9210" max="9210" width="38.42578125" style="1" customWidth="1"/>
    <col min="9211" max="9211" width="17.85546875" style="1" customWidth="1"/>
    <col min="9212" max="9212" width="33.5703125" style="1" customWidth="1"/>
    <col min="9213" max="9462" width="9.140625" style="1"/>
    <col min="9463" max="9463" width="4" style="1" customWidth="1"/>
    <col min="9464" max="9464" width="35.42578125" style="1" customWidth="1"/>
    <col min="9465" max="9465" width="22.7109375" style="1" customWidth="1"/>
    <col min="9466" max="9466" width="38.42578125" style="1" customWidth="1"/>
    <col min="9467" max="9467" width="17.85546875" style="1" customWidth="1"/>
    <col min="9468" max="9468" width="33.5703125" style="1" customWidth="1"/>
    <col min="9469" max="9718" width="9.140625" style="1"/>
    <col min="9719" max="9719" width="4" style="1" customWidth="1"/>
    <col min="9720" max="9720" width="35.42578125" style="1" customWidth="1"/>
    <col min="9721" max="9721" width="22.7109375" style="1" customWidth="1"/>
    <col min="9722" max="9722" width="38.42578125" style="1" customWidth="1"/>
    <col min="9723" max="9723" width="17.85546875" style="1" customWidth="1"/>
    <col min="9724" max="9724" width="33.5703125" style="1" customWidth="1"/>
    <col min="9725" max="9974" width="9.140625" style="1"/>
    <col min="9975" max="9975" width="4" style="1" customWidth="1"/>
    <col min="9976" max="9976" width="35.42578125" style="1" customWidth="1"/>
    <col min="9977" max="9977" width="22.7109375" style="1" customWidth="1"/>
    <col min="9978" max="9978" width="38.42578125" style="1" customWidth="1"/>
    <col min="9979" max="9979" width="17.85546875" style="1" customWidth="1"/>
    <col min="9980" max="9980" width="33.5703125" style="1" customWidth="1"/>
    <col min="9981" max="10230" width="9.140625" style="1"/>
    <col min="10231" max="10231" width="4" style="1" customWidth="1"/>
    <col min="10232" max="10232" width="35.42578125" style="1" customWidth="1"/>
    <col min="10233" max="10233" width="22.7109375" style="1" customWidth="1"/>
    <col min="10234" max="10234" width="38.42578125" style="1" customWidth="1"/>
    <col min="10235" max="10235" width="17.85546875" style="1" customWidth="1"/>
    <col min="10236" max="10236" width="33.5703125" style="1" customWidth="1"/>
    <col min="10237" max="10486" width="9.140625" style="1"/>
    <col min="10487" max="10487" width="4" style="1" customWidth="1"/>
    <col min="10488" max="10488" width="35.42578125" style="1" customWidth="1"/>
    <col min="10489" max="10489" width="22.7109375" style="1" customWidth="1"/>
    <col min="10490" max="10490" width="38.42578125" style="1" customWidth="1"/>
    <col min="10491" max="10491" width="17.85546875" style="1" customWidth="1"/>
    <col min="10492" max="10492" width="33.5703125" style="1" customWidth="1"/>
    <col min="10493" max="10742" width="9.140625" style="1"/>
    <col min="10743" max="10743" width="4" style="1" customWidth="1"/>
    <col min="10744" max="10744" width="35.42578125" style="1" customWidth="1"/>
    <col min="10745" max="10745" width="22.7109375" style="1" customWidth="1"/>
    <col min="10746" max="10746" width="38.42578125" style="1" customWidth="1"/>
    <col min="10747" max="10747" width="17.85546875" style="1" customWidth="1"/>
    <col min="10748" max="10748" width="33.5703125" style="1" customWidth="1"/>
    <col min="10749" max="10998" width="9.140625" style="1"/>
    <col min="10999" max="10999" width="4" style="1" customWidth="1"/>
    <col min="11000" max="11000" width="35.42578125" style="1" customWidth="1"/>
    <col min="11001" max="11001" width="22.7109375" style="1" customWidth="1"/>
    <col min="11002" max="11002" width="38.42578125" style="1" customWidth="1"/>
    <col min="11003" max="11003" width="17.85546875" style="1" customWidth="1"/>
    <col min="11004" max="11004" width="33.5703125" style="1" customWidth="1"/>
    <col min="11005" max="11254" width="9.140625" style="1"/>
    <col min="11255" max="11255" width="4" style="1" customWidth="1"/>
    <col min="11256" max="11256" width="35.42578125" style="1" customWidth="1"/>
    <col min="11257" max="11257" width="22.7109375" style="1" customWidth="1"/>
    <col min="11258" max="11258" width="38.42578125" style="1" customWidth="1"/>
    <col min="11259" max="11259" width="17.85546875" style="1" customWidth="1"/>
    <col min="11260" max="11260" width="33.5703125" style="1" customWidth="1"/>
    <col min="11261" max="11510" width="9.140625" style="1"/>
    <col min="11511" max="11511" width="4" style="1" customWidth="1"/>
    <col min="11512" max="11512" width="35.42578125" style="1" customWidth="1"/>
    <col min="11513" max="11513" width="22.7109375" style="1" customWidth="1"/>
    <col min="11514" max="11514" width="38.42578125" style="1" customWidth="1"/>
    <col min="11515" max="11515" width="17.85546875" style="1" customWidth="1"/>
    <col min="11516" max="11516" width="33.5703125" style="1" customWidth="1"/>
    <col min="11517" max="11766" width="9.140625" style="1"/>
    <col min="11767" max="11767" width="4" style="1" customWidth="1"/>
    <col min="11768" max="11768" width="35.42578125" style="1" customWidth="1"/>
    <col min="11769" max="11769" width="22.7109375" style="1" customWidth="1"/>
    <col min="11770" max="11770" width="38.42578125" style="1" customWidth="1"/>
    <col min="11771" max="11771" width="17.85546875" style="1" customWidth="1"/>
    <col min="11772" max="11772" width="33.5703125" style="1" customWidth="1"/>
    <col min="11773" max="12022" width="9.140625" style="1"/>
    <col min="12023" max="12023" width="4" style="1" customWidth="1"/>
    <col min="12024" max="12024" width="35.42578125" style="1" customWidth="1"/>
    <col min="12025" max="12025" width="22.7109375" style="1" customWidth="1"/>
    <col min="12026" max="12026" width="38.42578125" style="1" customWidth="1"/>
    <col min="12027" max="12027" width="17.85546875" style="1" customWidth="1"/>
    <col min="12028" max="12028" width="33.5703125" style="1" customWidth="1"/>
    <col min="12029" max="12278" width="9.140625" style="1"/>
    <col min="12279" max="12279" width="4" style="1" customWidth="1"/>
    <col min="12280" max="12280" width="35.42578125" style="1" customWidth="1"/>
    <col min="12281" max="12281" width="22.7109375" style="1" customWidth="1"/>
    <col min="12282" max="12282" width="38.42578125" style="1" customWidth="1"/>
    <col min="12283" max="12283" width="17.85546875" style="1" customWidth="1"/>
    <col min="12284" max="12284" width="33.5703125" style="1" customWidth="1"/>
    <col min="12285" max="12534" width="9.140625" style="1"/>
    <col min="12535" max="12535" width="4" style="1" customWidth="1"/>
    <col min="12536" max="12536" width="35.42578125" style="1" customWidth="1"/>
    <col min="12537" max="12537" width="22.7109375" style="1" customWidth="1"/>
    <col min="12538" max="12538" width="38.42578125" style="1" customWidth="1"/>
    <col min="12539" max="12539" width="17.85546875" style="1" customWidth="1"/>
    <col min="12540" max="12540" width="33.5703125" style="1" customWidth="1"/>
    <col min="12541" max="12790" width="9.140625" style="1"/>
    <col min="12791" max="12791" width="4" style="1" customWidth="1"/>
    <col min="12792" max="12792" width="35.42578125" style="1" customWidth="1"/>
    <col min="12793" max="12793" width="22.7109375" style="1" customWidth="1"/>
    <col min="12794" max="12794" width="38.42578125" style="1" customWidth="1"/>
    <col min="12795" max="12795" width="17.85546875" style="1" customWidth="1"/>
    <col min="12796" max="12796" width="33.5703125" style="1" customWidth="1"/>
    <col min="12797" max="13046" width="9.140625" style="1"/>
    <col min="13047" max="13047" width="4" style="1" customWidth="1"/>
    <col min="13048" max="13048" width="35.42578125" style="1" customWidth="1"/>
    <col min="13049" max="13049" width="22.7109375" style="1" customWidth="1"/>
    <col min="13050" max="13050" width="38.42578125" style="1" customWidth="1"/>
    <col min="13051" max="13051" width="17.85546875" style="1" customWidth="1"/>
    <col min="13052" max="13052" width="33.5703125" style="1" customWidth="1"/>
    <col min="13053" max="13302" width="9.140625" style="1"/>
    <col min="13303" max="13303" width="4" style="1" customWidth="1"/>
    <col min="13304" max="13304" width="35.42578125" style="1" customWidth="1"/>
    <col min="13305" max="13305" width="22.7109375" style="1" customWidth="1"/>
    <col min="13306" max="13306" width="38.42578125" style="1" customWidth="1"/>
    <col min="13307" max="13307" width="17.85546875" style="1" customWidth="1"/>
    <col min="13308" max="13308" width="33.5703125" style="1" customWidth="1"/>
    <col min="13309" max="13558" width="9.140625" style="1"/>
    <col min="13559" max="13559" width="4" style="1" customWidth="1"/>
    <col min="13560" max="13560" width="35.42578125" style="1" customWidth="1"/>
    <col min="13561" max="13561" width="22.7109375" style="1" customWidth="1"/>
    <col min="13562" max="13562" width="38.42578125" style="1" customWidth="1"/>
    <col min="13563" max="13563" width="17.85546875" style="1" customWidth="1"/>
    <col min="13564" max="13564" width="33.5703125" style="1" customWidth="1"/>
    <col min="13565" max="13814" width="9.140625" style="1"/>
    <col min="13815" max="13815" width="4" style="1" customWidth="1"/>
    <col min="13816" max="13816" width="35.42578125" style="1" customWidth="1"/>
    <col min="13817" max="13817" width="22.7109375" style="1" customWidth="1"/>
    <col min="13818" max="13818" width="38.42578125" style="1" customWidth="1"/>
    <col min="13819" max="13819" width="17.85546875" style="1" customWidth="1"/>
    <col min="13820" max="13820" width="33.5703125" style="1" customWidth="1"/>
    <col min="13821" max="14070" width="9.140625" style="1"/>
    <col min="14071" max="14071" width="4" style="1" customWidth="1"/>
    <col min="14072" max="14072" width="35.42578125" style="1" customWidth="1"/>
    <col min="14073" max="14073" width="22.7109375" style="1" customWidth="1"/>
    <col min="14074" max="14074" width="38.42578125" style="1" customWidth="1"/>
    <col min="14075" max="14075" width="17.85546875" style="1" customWidth="1"/>
    <col min="14076" max="14076" width="33.5703125" style="1" customWidth="1"/>
    <col min="14077" max="14326" width="9.140625" style="1"/>
    <col min="14327" max="14327" width="4" style="1" customWidth="1"/>
    <col min="14328" max="14328" width="35.42578125" style="1" customWidth="1"/>
    <col min="14329" max="14329" width="22.7109375" style="1" customWidth="1"/>
    <col min="14330" max="14330" width="38.42578125" style="1" customWidth="1"/>
    <col min="14331" max="14331" width="17.85546875" style="1" customWidth="1"/>
    <col min="14332" max="14332" width="33.5703125" style="1" customWidth="1"/>
    <col min="14333" max="14582" width="9.140625" style="1"/>
    <col min="14583" max="14583" width="4" style="1" customWidth="1"/>
    <col min="14584" max="14584" width="35.42578125" style="1" customWidth="1"/>
    <col min="14585" max="14585" width="22.7109375" style="1" customWidth="1"/>
    <col min="14586" max="14586" width="38.42578125" style="1" customWidth="1"/>
    <col min="14587" max="14587" width="17.85546875" style="1" customWidth="1"/>
    <col min="14588" max="14588" width="33.5703125" style="1" customWidth="1"/>
    <col min="14589" max="14838" width="9.140625" style="1"/>
    <col min="14839" max="14839" width="4" style="1" customWidth="1"/>
    <col min="14840" max="14840" width="35.42578125" style="1" customWidth="1"/>
    <col min="14841" max="14841" width="22.7109375" style="1" customWidth="1"/>
    <col min="14842" max="14842" width="38.42578125" style="1" customWidth="1"/>
    <col min="14843" max="14843" width="17.85546875" style="1" customWidth="1"/>
    <col min="14844" max="14844" width="33.5703125" style="1" customWidth="1"/>
    <col min="14845" max="15094" width="9.140625" style="1"/>
    <col min="15095" max="15095" width="4" style="1" customWidth="1"/>
    <col min="15096" max="15096" width="35.42578125" style="1" customWidth="1"/>
    <col min="15097" max="15097" width="22.7109375" style="1" customWidth="1"/>
    <col min="15098" max="15098" width="38.42578125" style="1" customWidth="1"/>
    <col min="15099" max="15099" width="17.85546875" style="1" customWidth="1"/>
    <col min="15100" max="15100" width="33.5703125" style="1" customWidth="1"/>
    <col min="15101" max="15350" width="9.140625" style="1"/>
    <col min="15351" max="15351" width="4" style="1" customWidth="1"/>
    <col min="15352" max="15352" width="35.42578125" style="1" customWidth="1"/>
    <col min="15353" max="15353" width="22.7109375" style="1" customWidth="1"/>
    <col min="15354" max="15354" width="38.42578125" style="1" customWidth="1"/>
    <col min="15355" max="15355" width="17.85546875" style="1" customWidth="1"/>
    <col min="15356" max="15356" width="33.5703125" style="1" customWidth="1"/>
    <col min="15357" max="15606" width="9.140625" style="1"/>
    <col min="15607" max="15607" width="4" style="1" customWidth="1"/>
    <col min="15608" max="15608" width="35.42578125" style="1" customWidth="1"/>
    <col min="15609" max="15609" width="22.7109375" style="1" customWidth="1"/>
    <col min="15610" max="15610" width="38.42578125" style="1" customWidth="1"/>
    <col min="15611" max="15611" width="17.85546875" style="1" customWidth="1"/>
    <col min="15612" max="15612" width="33.5703125" style="1" customWidth="1"/>
    <col min="15613" max="15862" width="9.140625" style="1"/>
    <col min="15863" max="15863" width="4" style="1" customWidth="1"/>
    <col min="15864" max="15864" width="35.42578125" style="1" customWidth="1"/>
    <col min="15865" max="15865" width="22.7109375" style="1" customWidth="1"/>
    <col min="15866" max="15866" width="38.42578125" style="1" customWidth="1"/>
    <col min="15867" max="15867" width="17.85546875" style="1" customWidth="1"/>
    <col min="15868" max="15868" width="33.5703125" style="1" customWidth="1"/>
    <col min="15869" max="16118" width="9.140625" style="1"/>
    <col min="16119" max="16119" width="4" style="1" customWidth="1"/>
    <col min="16120" max="16120" width="35.42578125" style="1" customWidth="1"/>
    <col min="16121" max="16121" width="22.7109375" style="1" customWidth="1"/>
    <col min="16122" max="16122" width="38.42578125" style="1" customWidth="1"/>
    <col min="16123" max="16123" width="17.85546875" style="1" customWidth="1"/>
    <col min="16124" max="16124" width="33.5703125" style="1" customWidth="1"/>
    <col min="16125" max="16384" width="9.140625" style="1"/>
  </cols>
  <sheetData>
    <row r="1" spans="1:7">
      <c r="A1" s="3"/>
      <c r="B1" s="3"/>
      <c r="C1" s="3"/>
      <c r="D1" s="86"/>
      <c r="E1" s="86"/>
      <c r="F1" s="86"/>
      <c r="G1" s="86"/>
    </row>
    <row r="2" spans="1:7">
      <c r="A2" s="3"/>
      <c r="B2" s="3"/>
      <c r="C2" s="3"/>
      <c r="D2" s="41"/>
      <c r="E2" s="48"/>
      <c r="F2" s="41"/>
      <c r="G2" s="41"/>
    </row>
    <row r="3" spans="1:7" ht="15.75" customHeight="1">
      <c r="A3" s="87" t="s">
        <v>61</v>
      </c>
      <c r="B3" s="87"/>
      <c r="C3" s="87"/>
      <c r="D3" s="87"/>
      <c r="E3" s="87"/>
      <c r="F3" s="87"/>
      <c r="G3" s="87"/>
    </row>
    <row r="4" spans="1:7">
      <c r="A4" s="8"/>
      <c r="B4" s="8"/>
      <c r="C4" s="8"/>
      <c r="D4" s="8"/>
      <c r="E4" s="3"/>
      <c r="F4" s="8"/>
      <c r="G4" s="8"/>
    </row>
    <row r="5" spans="1:7" s="2" customFormat="1" ht="58.5" customHeight="1">
      <c r="A5" s="9" t="s">
        <v>3</v>
      </c>
      <c r="B5" s="24" t="s">
        <v>11</v>
      </c>
      <c r="C5" s="24" t="s">
        <v>4</v>
      </c>
      <c r="D5" s="24" t="s">
        <v>5</v>
      </c>
      <c r="E5" s="24" t="s">
        <v>62</v>
      </c>
      <c r="F5" s="34" t="s">
        <v>6</v>
      </c>
      <c r="G5" s="34" t="s">
        <v>7</v>
      </c>
    </row>
    <row r="6" spans="1:7" s="6" customFormat="1" ht="11.25" customHeight="1">
      <c r="A6" s="73">
        <v>1</v>
      </c>
      <c r="B6" s="69" t="s">
        <v>18</v>
      </c>
      <c r="C6" s="84" t="s">
        <v>17</v>
      </c>
      <c r="D6" s="88">
        <v>586908.30000000005</v>
      </c>
      <c r="E6" s="98" t="s">
        <v>63</v>
      </c>
      <c r="F6" s="85" t="s">
        <v>51</v>
      </c>
      <c r="G6" s="85" t="s">
        <v>13</v>
      </c>
    </row>
    <row r="7" spans="1:7" s="6" customFormat="1" ht="13.5" customHeight="1">
      <c r="A7" s="74"/>
      <c r="B7" s="70"/>
      <c r="C7" s="84"/>
      <c r="D7" s="88"/>
      <c r="E7" s="100"/>
      <c r="F7" s="85"/>
      <c r="G7" s="85"/>
    </row>
    <row r="8" spans="1:7" s="6" customFormat="1" ht="27" customHeight="1">
      <c r="A8" s="74"/>
      <c r="B8" s="70"/>
      <c r="C8" s="43" t="s">
        <v>16</v>
      </c>
      <c r="D8" s="44">
        <v>587958.34</v>
      </c>
      <c r="E8" s="100"/>
      <c r="F8" s="31" t="s">
        <v>50</v>
      </c>
      <c r="G8" s="42" t="s">
        <v>13</v>
      </c>
    </row>
    <row r="9" spans="1:7" s="6" customFormat="1" ht="28.5" customHeight="1">
      <c r="A9" s="74"/>
      <c r="B9" s="70"/>
      <c r="C9" s="43" t="s">
        <v>15</v>
      </c>
      <c r="D9" s="44">
        <v>199992.02</v>
      </c>
      <c r="E9" s="100"/>
      <c r="F9" s="31" t="s">
        <v>52</v>
      </c>
      <c r="G9" s="42" t="s">
        <v>13</v>
      </c>
    </row>
    <row r="10" spans="1:7" s="7" customFormat="1">
      <c r="A10" s="75"/>
      <c r="B10" s="71"/>
      <c r="C10" s="25" t="s">
        <v>8</v>
      </c>
      <c r="D10" s="22">
        <f>SUM(D5:D9)</f>
        <v>1374858.6600000001</v>
      </c>
      <c r="E10" s="99"/>
      <c r="F10" s="33" t="s">
        <v>2</v>
      </c>
      <c r="G10" s="33" t="s">
        <v>2</v>
      </c>
    </row>
    <row r="11" spans="1:7" s="7" customFormat="1" ht="27" customHeight="1">
      <c r="A11" s="89">
        <v>2</v>
      </c>
      <c r="B11" s="82" t="s">
        <v>19</v>
      </c>
      <c r="C11" s="20" t="s">
        <v>21</v>
      </c>
      <c r="D11" s="21">
        <v>520079.31</v>
      </c>
      <c r="E11" s="98" t="s">
        <v>63</v>
      </c>
      <c r="F11" s="32" t="s">
        <v>22</v>
      </c>
      <c r="G11" s="32" t="s">
        <v>20</v>
      </c>
    </row>
    <row r="12" spans="1:7" s="7" customFormat="1" ht="35.25" customHeight="1">
      <c r="A12" s="90"/>
      <c r="B12" s="83"/>
      <c r="C12" s="18" t="s">
        <v>8</v>
      </c>
      <c r="D12" s="22">
        <f>SUM(D11:D11)</f>
        <v>520079.31</v>
      </c>
      <c r="E12" s="99"/>
      <c r="F12" s="33" t="s">
        <v>2</v>
      </c>
      <c r="G12" s="33" t="s">
        <v>2</v>
      </c>
    </row>
    <row r="13" spans="1:7" s="7" customFormat="1" ht="36" customHeight="1">
      <c r="A13" s="89">
        <v>3</v>
      </c>
      <c r="B13" s="72" t="s">
        <v>26</v>
      </c>
      <c r="C13" s="19" t="s">
        <v>27</v>
      </c>
      <c r="D13" s="44">
        <v>928753.81</v>
      </c>
      <c r="E13" s="49" t="s">
        <v>64</v>
      </c>
      <c r="F13" s="36" t="s">
        <v>29</v>
      </c>
      <c r="G13" s="36" t="s">
        <v>30</v>
      </c>
    </row>
    <row r="14" spans="1:7" s="7" customFormat="1" ht="42.75" customHeight="1">
      <c r="A14" s="89"/>
      <c r="B14" s="72"/>
      <c r="C14" s="47" t="s">
        <v>41</v>
      </c>
      <c r="D14" s="44">
        <v>385413.62</v>
      </c>
      <c r="E14" s="49" t="s">
        <v>65</v>
      </c>
      <c r="F14" s="36" t="s">
        <v>42</v>
      </c>
      <c r="G14" s="33" t="s">
        <v>13</v>
      </c>
    </row>
    <row r="15" spans="1:7" s="7" customFormat="1" ht="12.75" customHeight="1">
      <c r="A15" s="90"/>
      <c r="B15" s="66"/>
      <c r="C15" s="18" t="s">
        <v>8</v>
      </c>
      <c r="D15" s="22">
        <f>SUM(D13+D14)</f>
        <v>1314167.4300000002</v>
      </c>
      <c r="E15" s="22"/>
      <c r="F15" s="33" t="s">
        <v>2</v>
      </c>
      <c r="G15" s="33" t="s">
        <v>2</v>
      </c>
    </row>
    <row r="16" spans="1:7" s="5" customFormat="1" ht="26.25" customHeight="1">
      <c r="A16" s="93">
        <v>4</v>
      </c>
      <c r="B16" s="65" t="s">
        <v>28</v>
      </c>
      <c r="C16" s="16" t="s">
        <v>33</v>
      </c>
      <c r="D16" s="44">
        <v>3036491.48</v>
      </c>
      <c r="E16" s="95" t="s">
        <v>66</v>
      </c>
      <c r="F16" s="42" t="s">
        <v>31</v>
      </c>
      <c r="G16" s="42" t="s">
        <v>32</v>
      </c>
    </row>
    <row r="17" spans="1:7" s="5" customFormat="1" ht="36.75" customHeight="1">
      <c r="A17" s="90"/>
      <c r="B17" s="66"/>
      <c r="C17" s="18" t="s">
        <v>8</v>
      </c>
      <c r="D17" s="22">
        <f>SUM(D16)</f>
        <v>3036491.48</v>
      </c>
      <c r="E17" s="96"/>
      <c r="F17" s="33"/>
      <c r="G17" s="33"/>
    </row>
    <row r="18" spans="1:7" s="5" customFormat="1" ht="18.75" customHeight="1">
      <c r="A18" s="91">
        <v>5</v>
      </c>
      <c r="B18" s="76" t="s">
        <v>24</v>
      </c>
      <c r="C18" s="26" t="s">
        <v>25</v>
      </c>
      <c r="D18" s="27">
        <v>2093036.8</v>
      </c>
      <c r="E18" s="49" t="s">
        <v>67</v>
      </c>
      <c r="F18" s="38" t="s">
        <v>35</v>
      </c>
      <c r="G18" s="39" t="s">
        <v>34</v>
      </c>
    </row>
    <row r="19" spans="1:7" s="5" customFormat="1" ht="25.5" customHeight="1">
      <c r="A19" s="94"/>
      <c r="B19" s="77"/>
      <c r="C19" s="18" t="s">
        <v>45</v>
      </c>
      <c r="D19" s="44">
        <v>100000</v>
      </c>
      <c r="E19" s="49" t="s">
        <v>65</v>
      </c>
      <c r="F19" s="38" t="s">
        <v>43</v>
      </c>
      <c r="G19" s="40" t="s">
        <v>44</v>
      </c>
    </row>
    <row r="20" spans="1:7" ht="27" customHeight="1">
      <c r="A20" s="94"/>
      <c r="B20" s="77"/>
      <c r="C20" s="18" t="s">
        <v>46</v>
      </c>
      <c r="D20" s="15">
        <v>590055.57999999996</v>
      </c>
      <c r="E20" s="49" t="s">
        <v>65</v>
      </c>
      <c r="F20" s="38" t="s">
        <v>43</v>
      </c>
      <c r="G20" s="40" t="s">
        <v>44</v>
      </c>
    </row>
    <row r="21" spans="1:7" ht="14.25" customHeight="1">
      <c r="A21" s="92"/>
      <c r="B21" s="78"/>
      <c r="C21" s="16" t="s">
        <v>8</v>
      </c>
      <c r="D21" s="22">
        <f>SUM(D18+D19+D20)</f>
        <v>2783092.38</v>
      </c>
      <c r="E21" s="22"/>
      <c r="F21" s="33"/>
      <c r="G21" s="33"/>
    </row>
    <row r="22" spans="1:7" s="17" customFormat="1" ht="26.25" customHeight="1">
      <c r="A22" s="91">
        <v>6</v>
      </c>
      <c r="B22" s="69" t="s">
        <v>38</v>
      </c>
      <c r="C22" s="16" t="s">
        <v>39</v>
      </c>
      <c r="D22" s="44">
        <v>3663426.41</v>
      </c>
      <c r="E22" s="95" t="s">
        <v>66</v>
      </c>
      <c r="F22" s="42" t="s">
        <v>53</v>
      </c>
      <c r="G22" s="33" t="s">
        <v>40</v>
      </c>
    </row>
    <row r="23" spans="1:7" ht="24.75" customHeight="1">
      <c r="A23" s="92"/>
      <c r="B23" s="71"/>
      <c r="C23" s="18" t="s">
        <v>8</v>
      </c>
      <c r="D23" s="22">
        <f>SUM(D22)</f>
        <v>3663426.41</v>
      </c>
      <c r="E23" s="96"/>
      <c r="F23" s="35" t="s">
        <v>2</v>
      </c>
      <c r="G23" s="35" t="s">
        <v>2</v>
      </c>
    </row>
    <row r="24" spans="1:7" ht="27" customHeight="1">
      <c r="A24" s="91">
        <v>7</v>
      </c>
      <c r="B24" s="69" t="s">
        <v>54</v>
      </c>
      <c r="C24" s="16" t="s">
        <v>47</v>
      </c>
      <c r="D24" s="44">
        <v>477652.69</v>
      </c>
      <c r="E24" s="95" t="s">
        <v>66</v>
      </c>
      <c r="F24" s="35" t="s">
        <v>48</v>
      </c>
      <c r="G24" s="35" t="s">
        <v>14</v>
      </c>
    </row>
    <row r="25" spans="1:7" ht="36.75" customHeight="1">
      <c r="A25" s="92"/>
      <c r="B25" s="71"/>
      <c r="C25" s="18" t="s">
        <v>8</v>
      </c>
      <c r="D25" s="22">
        <f>SUM(D24)</f>
        <v>477652.69</v>
      </c>
      <c r="E25" s="96"/>
      <c r="F25" s="35" t="s">
        <v>2</v>
      </c>
      <c r="G25" s="35" t="s">
        <v>2</v>
      </c>
    </row>
    <row r="26" spans="1:7" ht="15.75" customHeight="1">
      <c r="A26" s="91">
        <v>8</v>
      </c>
      <c r="B26" s="67" t="s">
        <v>58</v>
      </c>
      <c r="C26" s="16"/>
      <c r="D26" s="46">
        <v>52332.85</v>
      </c>
      <c r="E26" s="95" t="s">
        <v>65</v>
      </c>
      <c r="F26" s="33"/>
      <c r="G26" s="37"/>
    </row>
    <row r="27" spans="1:7" ht="33.75" customHeight="1">
      <c r="A27" s="92"/>
      <c r="B27" s="68"/>
      <c r="C27" s="18" t="s">
        <v>8</v>
      </c>
      <c r="D27" s="44"/>
      <c r="E27" s="96"/>
      <c r="F27" s="33"/>
      <c r="G27" s="37"/>
    </row>
    <row r="28" spans="1:7" ht="17.25" customHeight="1">
      <c r="A28" s="91">
        <v>9</v>
      </c>
      <c r="B28" s="67" t="s">
        <v>59</v>
      </c>
      <c r="C28" s="16"/>
      <c r="D28" s="46">
        <v>52332.85</v>
      </c>
      <c r="E28" s="95" t="s">
        <v>65</v>
      </c>
      <c r="F28" s="33"/>
      <c r="G28" s="37"/>
    </row>
    <row r="29" spans="1:7" ht="35.25" customHeight="1">
      <c r="A29" s="92"/>
      <c r="B29" s="68"/>
      <c r="C29" s="18" t="s">
        <v>8</v>
      </c>
      <c r="D29" s="44"/>
      <c r="E29" s="96"/>
      <c r="F29" s="33"/>
      <c r="G29" s="37"/>
    </row>
    <row r="30" spans="1:7" ht="20.25" customHeight="1">
      <c r="A30" s="91">
        <v>10</v>
      </c>
      <c r="B30" s="67" t="s">
        <v>60</v>
      </c>
      <c r="C30" s="45"/>
      <c r="D30" s="46">
        <v>52332.85</v>
      </c>
      <c r="E30" s="95" t="s">
        <v>65</v>
      </c>
      <c r="F30" s="45"/>
      <c r="G30" s="45"/>
    </row>
    <row r="31" spans="1:7" ht="30" customHeight="1">
      <c r="A31" s="92"/>
      <c r="B31" s="68"/>
      <c r="C31" s="18" t="s">
        <v>8</v>
      </c>
      <c r="D31" s="45"/>
      <c r="E31" s="96"/>
      <c r="F31" s="45"/>
      <c r="G31" s="45"/>
    </row>
    <row r="32" spans="1:7" ht="12" customHeight="1">
      <c r="A32" s="10"/>
      <c r="B32" s="28"/>
      <c r="C32" s="29" t="s">
        <v>9</v>
      </c>
      <c r="D32" s="30">
        <f>SUM(D10+D12+D15+D17+D21+D23+D25)</f>
        <v>13169768.360000001</v>
      </c>
      <c r="E32" s="22"/>
      <c r="F32" s="4"/>
      <c r="G32" s="4"/>
    </row>
    <row r="33" spans="1:7" ht="18" customHeight="1">
      <c r="A33" s="8"/>
      <c r="B33" s="8"/>
      <c r="C33" s="8"/>
      <c r="D33" s="8"/>
      <c r="E33" s="3"/>
      <c r="F33" s="8"/>
      <c r="G33" s="8"/>
    </row>
    <row r="34" spans="1:7" s="2" customFormat="1" ht="15.75">
      <c r="A34" s="11"/>
      <c r="B34" s="12" t="s">
        <v>37</v>
      </c>
      <c r="C34" s="12"/>
      <c r="D34" s="12"/>
      <c r="E34" s="50"/>
      <c r="F34" s="97" t="s">
        <v>36</v>
      </c>
      <c r="G34" s="97"/>
    </row>
    <row r="35" spans="1:7" ht="15" customHeight="1">
      <c r="A35" s="8"/>
      <c r="B35" s="8" t="s">
        <v>10</v>
      </c>
      <c r="C35" s="62" t="s">
        <v>0</v>
      </c>
      <c r="D35" s="62"/>
      <c r="E35" s="51"/>
      <c r="F35" s="62" t="s">
        <v>1</v>
      </c>
      <c r="G35" s="62"/>
    </row>
    <row r="36" spans="1:7">
      <c r="A36" s="8"/>
      <c r="B36" s="13" t="s">
        <v>12</v>
      </c>
      <c r="C36" s="8"/>
      <c r="D36" s="14"/>
      <c r="F36" s="8"/>
      <c r="G36" s="8"/>
    </row>
    <row r="37" spans="1:7">
      <c r="A37" s="8"/>
      <c r="B37" s="8"/>
      <c r="C37" s="8"/>
      <c r="D37" s="8"/>
      <c r="E37" s="3"/>
      <c r="F37" s="8"/>
      <c r="G37" s="8"/>
    </row>
  </sheetData>
  <mergeCells count="37">
    <mergeCell ref="E24:E25"/>
    <mergeCell ref="E11:E12"/>
    <mergeCell ref="E6:E10"/>
    <mergeCell ref="E16:E17"/>
    <mergeCell ref="E22:E23"/>
    <mergeCell ref="A30:A31"/>
    <mergeCell ref="B30:B31"/>
    <mergeCell ref="F34:G34"/>
    <mergeCell ref="C35:D35"/>
    <mergeCell ref="F35:G35"/>
    <mergeCell ref="E30:E31"/>
    <mergeCell ref="A26:A27"/>
    <mergeCell ref="B26:B27"/>
    <mergeCell ref="A28:A29"/>
    <mergeCell ref="B28:B29"/>
    <mergeCell ref="E26:E27"/>
    <mergeCell ref="E28:E29"/>
    <mergeCell ref="A22:A23"/>
    <mergeCell ref="B22:B23"/>
    <mergeCell ref="A24:A25"/>
    <mergeCell ref="B24:B25"/>
    <mergeCell ref="A16:A17"/>
    <mergeCell ref="B16:B17"/>
    <mergeCell ref="A18:A21"/>
    <mergeCell ref="B18:B21"/>
    <mergeCell ref="A13:A15"/>
    <mergeCell ref="B13:B15"/>
    <mergeCell ref="A11:A12"/>
    <mergeCell ref="B11:B12"/>
    <mergeCell ref="F6:F7"/>
    <mergeCell ref="G6:G7"/>
    <mergeCell ref="D1:G1"/>
    <mergeCell ref="A3:G3"/>
    <mergeCell ref="A6:A10"/>
    <mergeCell ref="B6:B10"/>
    <mergeCell ref="C6:C7"/>
    <mergeCell ref="D6:D7"/>
  </mergeCells>
  <pageMargins left="0.47244094488188981" right="0.19685039370078741" top="0" bottom="0" header="0.11811023622047245" footer="0.1181102362204724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Информация об оплате</vt:lpstr>
      <vt:lpstr>График готовности благоустройст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2024-07-08T09:54:23Z</dcterms:modified>
</cp:coreProperties>
</file>